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대한종양내과학회 Dropbox\기존파일\4. KSMO 위원회\13.심사위원회\3. 해외학회 참가지원\7. 정산서류\"/>
    </mc:Choice>
  </mc:AlternateContent>
  <xr:revisionPtr revIDLastSave="0" documentId="13_ncr:1_{40543D06-8910-40CE-B63F-F9D35DEF54CA}" xr6:coauthVersionLast="47" xr6:coauthVersionMax="47" xr10:uidLastSave="{00000000-0000-0000-0000-000000000000}"/>
  <bookViews>
    <workbookView xWindow="3645" yWindow="690" windowWidth="25200" windowHeight="14910" xr2:uid="{00000000-000D-0000-FFFF-FFFF00000000}"/>
  </bookViews>
  <sheets>
    <sheet name="&lt;서식1&gt;결과보고서" sheetId="8" r:id="rId1"/>
    <sheet name="&lt;서식2&gt;지출내역서" sheetId="7" r:id="rId2"/>
  </sheets>
  <definedNames>
    <definedName name="_xlnm.Print_Area" localSheetId="1">'&lt;서식2&gt;지출내역서'!$A$1:$N$40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7" l="1"/>
  <c r="G15" i="7" s="1"/>
  <c r="G17" i="7" s="1"/>
  <c r="G19" i="7" s="1"/>
  <c r="G23" i="7" l="1"/>
  <c r="G21" i="7"/>
  <c r="G27" i="7" l="1"/>
  <c r="G29" i="7" s="1"/>
  <c r="G31" i="7" s="1"/>
  <c r="G33" i="7" s="1"/>
  <c r="G25" i="7"/>
  <c r="H34" i="7"/>
  <c r="H32" i="7"/>
  <c r="H30" i="7"/>
  <c r="H28" i="7"/>
  <c r="H26" i="7"/>
  <c r="H24" i="7"/>
  <c r="H22" i="7"/>
  <c r="H20" i="7"/>
  <c r="H18" i="7"/>
  <c r="H16" i="7"/>
  <c r="H14" i="7"/>
  <c r="M34" i="7"/>
  <c r="M32" i="7"/>
  <c r="M30" i="7"/>
  <c r="M28" i="7"/>
  <c r="M26" i="7"/>
  <c r="M24" i="7"/>
  <c r="M22" i="7"/>
  <c r="M20" i="7"/>
  <c r="M18" i="7"/>
  <c r="M16" i="7"/>
  <c r="M12" i="7"/>
  <c r="K34" i="7"/>
  <c r="J34" i="7"/>
  <c r="I34" i="7"/>
  <c r="K32" i="7"/>
  <c r="J32" i="7"/>
  <c r="I32" i="7"/>
  <c r="K30" i="7"/>
  <c r="J30" i="7"/>
  <c r="I30" i="7"/>
  <c r="K28" i="7"/>
  <c r="J28" i="7"/>
  <c r="I28" i="7"/>
  <c r="K26" i="7"/>
  <c r="J26" i="7"/>
  <c r="I26" i="7"/>
  <c r="K24" i="7"/>
  <c r="J24" i="7"/>
  <c r="I24" i="7"/>
  <c r="K22" i="7"/>
  <c r="J22" i="7"/>
  <c r="I22" i="7"/>
  <c r="K20" i="7"/>
  <c r="J20" i="7"/>
  <c r="I20" i="7"/>
  <c r="K18" i="7"/>
  <c r="J18" i="7"/>
  <c r="I18" i="7"/>
  <c r="K16" i="7"/>
  <c r="J16" i="7"/>
  <c r="I16" i="7"/>
  <c r="J12" i="7"/>
  <c r="K12" i="7"/>
  <c r="I12" i="7"/>
  <c r="L23" i="7"/>
  <c r="L25" i="7"/>
  <c r="L11" i="7"/>
  <c r="L33" i="7"/>
  <c r="L31" i="7"/>
  <c r="L29" i="7"/>
  <c r="L27" i="7"/>
  <c r="L21" i="7"/>
  <c r="L19" i="7"/>
  <c r="L17" i="7"/>
  <c r="L15" i="7"/>
  <c r="N12" i="7"/>
  <c r="N35" i="7" s="1"/>
  <c r="L34" i="7" l="1"/>
  <c r="L24" i="7"/>
  <c r="L30" i="7"/>
  <c r="L26" i="7"/>
  <c r="L28" i="7"/>
  <c r="L22" i="7"/>
  <c r="L20" i="7"/>
  <c r="L18" i="7"/>
  <c r="F35" i="7"/>
  <c r="L32" i="7"/>
  <c r="L16" i="7"/>
  <c r="L12" i="7"/>
  <c r="M35" i="7"/>
  <c r="I35" i="7" l="1"/>
  <c r="E3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A45" authorId="0" shapeId="0" xr:uid="{00000000-0006-0000-0000-000001000000}">
      <text>
        <r>
          <rPr>
            <b/>
            <sz val="12"/>
            <color indexed="81"/>
            <rFont val="Tahoma"/>
            <family val="2"/>
          </rPr>
          <t xml:space="preserve">KRPIA : </t>
        </r>
        <r>
          <rPr>
            <b/>
            <sz val="12"/>
            <color indexed="81"/>
            <rFont val="돋움"/>
            <family val="3"/>
            <charset val="129"/>
          </rPr>
          <t>본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내용을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작성하신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후</t>
        </r>
        <r>
          <rPr>
            <b/>
            <sz val="12"/>
            <color indexed="81"/>
            <rFont val="Tahoma"/>
            <family val="2"/>
          </rPr>
          <t>, 1</t>
        </r>
        <r>
          <rPr>
            <b/>
            <sz val="12"/>
            <color indexed="81"/>
            <rFont val="돋움"/>
            <family val="3"/>
            <charset val="129"/>
          </rPr>
          <t>부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인쇄하여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날짜</t>
        </r>
        <r>
          <rPr>
            <b/>
            <sz val="12"/>
            <color indexed="81"/>
            <rFont val="Tahoma"/>
            <family val="2"/>
          </rPr>
          <t>/</t>
        </r>
        <r>
          <rPr>
            <b/>
            <sz val="12"/>
            <color indexed="81"/>
            <rFont val="돋움"/>
            <family val="3"/>
            <charset val="129"/>
          </rPr>
          <t>이름을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작성하시고</t>
        </r>
        <r>
          <rPr>
            <b/>
            <sz val="12"/>
            <color indexed="81"/>
            <rFont val="Tahoma"/>
            <family val="2"/>
          </rPr>
          <t xml:space="preserve">, </t>
        </r>
        <r>
          <rPr>
            <b/>
            <sz val="12"/>
            <color indexed="81"/>
            <rFont val="돋움"/>
            <family val="3"/>
            <charset val="129"/>
          </rPr>
          <t>반드시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서명을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하셔서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협회로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제출하시기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바랍니다</t>
        </r>
        <r>
          <rPr>
            <b/>
            <sz val="12"/>
            <color indexed="81"/>
            <rFont val="Tahoma"/>
            <family val="2"/>
          </rPr>
          <t>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서지양</author>
  </authors>
  <commentList>
    <comment ref="I9" authorId="0" shapeId="0" xr:uid="{00000000-0006-0000-0100-000001000000}">
      <text>
        <r>
          <rPr>
            <b/>
            <sz val="12"/>
            <color indexed="81"/>
            <rFont val="돋움"/>
            <family val="3"/>
            <charset val="129"/>
          </rPr>
          <t xml:space="preserve">KRPIA </t>
        </r>
        <r>
          <rPr>
            <b/>
            <sz val="12"/>
            <color indexed="81"/>
            <rFont val="Tahoma"/>
            <family val="2"/>
          </rPr>
          <t>: 1</t>
        </r>
        <r>
          <rPr>
            <b/>
            <sz val="12"/>
            <color indexed="81"/>
            <rFont val="돋움"/>
            <family val="3"/>
            <charset val="129"/>
          </rPr>
          <t>일</t>
        </r>
        <r>
          <rPr>
            <b/>
            <sz val="12"/>
            <color indexed="81"/>
            <rFont val="Tahoma"/>
            <family val="2"/>
          </rPr>
          <t xml:space="preserve"> 3</t>
        </r>
        <r>
          <rPr>
            <b/>
            <sz val="12"/>
            <color indexed="81"/>
            <rFont val="돋움"/>
            <family val="3"/>
            <charset val="129"/>
          </rPr>
          <t>식</t>
        </r>
        <r>
          <rPr>
            <b/>
            <sz val="12"/>
            <color indexed="81"/>
            <rFont val="Tahoma"/>
            <family val="2"/>
          </rPr>
          <t>, 1</t>
        </r>
        <r>
          <rPr>
            <b/>
            <sz val="12"/>
            <color indexed="81"/>
            <rFont val="돋움"/>
            <family val="3"/>
            <charset val="129"/>
          </rPr>
          <t>식</t>
        </r>
        <r>
          <rPr>
            <b/>
            <sz val="12"/>
            <color indexed="81"/>
            <rFont val="Tahoma"/>
            <family val="2"/>
          </rPr>
          <t xml:space="preserve"> 5</t>
        </r>
        <r>
          <rPr>
            <b/>
            <sz val="12"/>
            <color indexed="81"/>
            <rFont val="돋움"/>
            <family val="3"/>
            <charset val="129"/>
          </rPr>
          <t>만원 내외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돋움"/>
            <family val="3"/>
            <charset val="129"/>
          </rPr>
          <t>- 호텔조식 포함시, 제외</t>
        </r>
      </text>
    </comment>
    <comment ref="M9" authorId="0" shapeId="0" xr:uid="{00000000-0006-0000-0100-000002000000}">
      <text>
        <r>
          <rPr>
            <b/>
            <sz val="12"/>
            <color indexed="81"/>
            <rFont val="Tahoma"/>
            <family val="2"/>
          </rPr>
          <t>KRPIA :1</t>
        </r>
        <r>
          <rPr>
            <b/>
            <sz val="12"/>
            <color indexed="81"/>
            <rFont val="돋움"/>
            <family val="3"/>
            <charset val="129"/>
          </rPr>
          <t>박당 35만원 내외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M14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 KRPIA: </t>
        </r>
        <r>
          <rPr>
            <b/>
            <sz val="9"/>
            <color indexed="81"/>
            <rFont val="돋움"/>
            <family val="3"/>
            <charset val="129"/>
          </rPr>
          <t xml:space="preserve">숙박비 원화금액 입력(다른 화폐로 결제하지 않고, 원화로만 결제한 경우)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4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 xml:space="preserve"> KRPIA: </t>
        </r>
        <r>
          <rPr>
            <b/>
            <sz val="9"/>
            <color indexed="81"/>
            <rFont val="돋움"/>
            <family val="3"/>
            <charset val="129"/>
          </rPr>
          <t xml:space="preserve">등록비 원화금액 입력(다른 화폐로 결제하지 않고, 원화로만 결제한 경우)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5" authorId="1" shapeId="0" xr:uid="{00000000-0006-0000-0100-000005000000}">
      <text>
        <r>
          <rPr>
            <sz val="12"/>
            <color indexed="81"/>
            <rFont val="돋움"/>
            <family val="3"/>
            <charset val="129"/>
          </rPr>
          <t>학술대회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돋움"/>
            <family val="3"/>
            <charset val="129"/>
          </rPr>
          <t>시작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돋움"/>
            <family val="3"/>
            <charset val="129"/>
          </rPr>
          <t>전일</t>
        </r>
        <r>
          <rPr>
            <sz val="12"/>
            <color indexed="81"/>
            <rFont val="Tahoma"/>
            <family val="2"/>
          </rPr>
          <t>(</t>
        </r>
        <r>
          <rPr>
            <sz val="12"/>
            <color indexed="81"/>
            <rFont val="돋움"/>
            <family val="3"/>
            <charset val="129"/>
          </rPr>
          <t>휴일일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돋움"/>
            <family val="3"/>
            <charset val="129"/>
          </rPr>
          <t>경우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돋움"/>
            <family val="3"/>
            <charset val="129"/>
          </rPr>
          <t>직전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돋움"/>
            <family val="3"/>
            <charset val="129"/>
          </rPr>
          <t>영업일</t>
        </r>
        <r>
          <rPr>
            <sz val="12"/>
            <color indexed="81"/>
            <rFont val="Tahoma"/>
            <family val="2"/>
          </rPr>
          <t xml:space="preserve">) </t>
        </r>
        <r>
          <rPr>
            <sz val="12"/>
            <color indexed="81"/>
            <rFont val="돋움"/>
            <family val="3"/>
            <charset val="129"/>
          </rPr>
          <t>외환은행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돋움"/>
            <family val="3"/>
            <charset val="129"/>
          </rPr>
          <t>현금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돋움"/>
            <family val="3"/>
            <charset val="129"/>
          </rPr>
          <t>매입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돋움"/>
            <family val="3"/>
            <charset val="129"/>
          </rPr>
          <t>최초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돋움"/>
            <family val="3"/>
            <charset val="129"/>
          </rPr>
          <t>고시가</t>
        </r>
      </text>
    </comment>
    <comment ref="D35" authorId="0" shapeId="0" xr:uid="{00000000-0006-0000-0100-000006000000}">
      <text>
        <r>
          <rPr>
            <b/>
            <sz val="9"/>
            <color indexed="81"/>
            <rFont val="돋움"/>
            <family val="3"/>
            <charset val="129"/>
          </rPr>
          <t>KRPIA</t>
        </r>
        <r>
          <rPr>
            <b/>
            <sz val="9"/>
            <color indexed="81"/>
            <rFont val="Tahoma"/>
            <family val="2"/>
          </rPr>
          <t xml:space="preserve"> : </t>
        </r>
        <r>
          <rPr>
            <b/>
            <sz val="9"/>
            <color indexed="81"/>
            <rFont val="돋움"/>
            <family val="3"/>
            <charset val="129"/>
          </rPr>
          <t xml:space="preserve">환율금액 입력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40" authorId="0" shapeId="0" xr:uid="{00000000-0006-0000-0100-000007000000}">
      <text>
        <r>
          <rPr>
            <b/>
            <sz val="12"/>
            <color indexed="81"/>
            <rFont val="Tahoma"/>
            <family val="2"/>
          </rPr>
          <t xml:space="preserve">KRPIA : </t>
        </r>
        <r>
          <rPr>
            <b/>
            <sz val="12"/>
            <color indexed="81"/>
            <rFont val="돋움"/>
            <family val="3"/>
            <charset val="129"/>
          </rPr>
          <t>본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내용을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작성하신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후</t>
        </r>
        <r>
          <rPr>
            <b/>
            <sz val="12"/>
            <color indexed="81"/>
            <rFont val="Tahoma"/>
            <family val="2"/>
          </rPr>
          <t>, 1</t>
        </r>
        <r>
          <rPr>
            <b/>
            <sz val="12"/>
            <color indexed="81"/>
            <rFont val="돋움"/>
            <family val="3"/>
            <charset val="129"/>
          </rPr>
          <t>부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인쇄하여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날짜</t>
        </r>
        <r>
          <rPr>
            <b/>
            <sz val="12"/>
            <color indexed="81"/>
            <rFont val="Tahoma"/>
            <family val="2"/>
          </rPr>
          <t>/</t>
        </r>
        <r>
          <rPr>
            <b/>
            <sz val="12"/>
            <color indexed="81"/>
            <rFont val="돋움"/>
            <family val="3"/>
            <charset val="129"/>
          </rPr>
          <t>이름을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작성하시고</t>
        </r>
        <r>
          <rPr>
            <b/>
            <sz val="12"/>
            <color indexed="81"/>
            <rFont val="Tahoma"/>
            <family val="2"/>
          </rPr>
          <t xml:space="preserve">, </t>
        </r>
        <r>
          <rPr>
            <b/>
            <sz val="12"/>
            <color indexed="81"/>
            <rFont val="돋움"/>
            <family val="3"/>
            <charset val="129"/>
          </rPr>
          <t>반드시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서명을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하셔서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협회로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제출하시기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바랍니다</t>
        </r>
        <r>
          <rPr>
            <b/>
            <sz val="12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<sst xmlns="http://schemas.openxmlformats.org/spreadsheetml/2006/main" count="73" uniqueCount="52">
  <si>
    <t>총 비용</t>
    <phoneticPr fontId="1" type="noConversion"/>
  </si>
  <si>
    <t xml:space="preserve"> 총 금액</t>
    <phoneticPr fontId="1" type="noConversion"/>
  </si>
  <si>
    <t>저녁</t>
    <phoneticPr fontId="1" type="noConversion"/>
  </si>
  <si>
    <t>점심</t>
    <phoneticPr fontId="1" type="noConversion"/>
  </si>
  <si>
    <t xml:space="preserve">아침 </t>
    <phoneticPr fontId="1" type="noConversion"/>
  </si>
  <si>
    <t xml:space="preserve">금액 </t>
    <phoneticPr fontId="1" type="noConversion"/>
  </si>
  <si>
    <t>통화</t>
    <phoneticPr fontId="1" type="noConversion"/>
  </si>
  <si>
    <t>등록비 ($)</t>
    <phoneticPr fontId="1" type="noConversion"/>
  </si>
  <si>
    <t>숙박비 ($)</t>
    <phoneticPr fontId="1" type="noConversion"/>
  </si>
  <si>
    <t xml:space="preserve">식대 </t>
    <phoneticPr fontId="1" type="noConversion"/>
  </si>
  <si>
    <t>교통비
※Code: 항공료 (A)
         기타 (B)</t>
    <phoneticPr fontId="1" type="noConversion"/>
  </si>
  <si>
    <t xml:space="preserve"> 날짜</t>
    <phoneticPr fontId="1" type="noConversion"/>
  </si>
  <si>
    <t>지원자격</t>
    <phoneticPr fontId="1" type="noConversion"/>
  </si>
  <si>
    <t>소속요양기관</t>
    <phoneticPr fontId="1" type="noConversion"/>
  </si>
  <si>
    <t>참가자</t>
    <phoneticPr fontId="1" type="noConversion"/>
  </si>
  <si>
    <t xml:space="preserve">일련
번호 </t>
    <phoneticPr fontId="1" type="noConversion"/>
  </si>
  <si>
    <t>4. 학회 참가자 지출내역</t>
    <phoneticPr fontId="1" type="noConversion"/>
  </si>
  <si>
    <t xml:space="preserve"> </t>
    <phoneticPr fontId="1" type="noConversion"/>
  </si>
  <si>
    <t>2. 학술대회 일자</t>
    <phoneticPr fontId="1" type="noConversion"/>
  </si>
  <si>
    <t>2. 장소</t>
    <phoneticPr fontId="1" type="noConversion"/>
  </si>
  <si>
    <t>1. 학술대회 명</t>
    <phoneticPr fontId="1" type="noConversion"/>
  </si>
  <si>
    <t>일</t>
    <phoneticPr fontId="4" type="noConversion"/>
  </si>
  <si>
    <t xml:space="preserve">작성자: </t>
    <phoneticPr fontId="4" type="noConversion"/>
  </si>
  <si>
    <t>(서명)</t>
    <phoneticPr fontId="4" type="noConversion"/>
  </si>
  <si>
    <t>3. 선정기관(학회명)</t>
    <phoneticPr fontId="1" type="noConversion"/>
  </si>
  <si>
    <r>
      <rPr>
        <b/>
        <sz val="20"/>
        <color indexed="8"/>
        <rFont val="Wingdings"/>
        <charset val="2"/>
      </rPr>
      <t>þ</t>
    </r>
    <r>
      <rPr>
        <b/>
        <sz val="20"/>
        <color indexed="8"/>
        <rFont val="맑은 고딕"/>
        <family val="3"/>
        <charset val="129"/>
      </rPr>
      <t xml:space="preserve"> </t>
    </r>
    <r>
      <rPr>
        <b/>
        <sz val="15"/>
        <color indexed="8"/>
        <rFont val="맑은 고딕"/>
        <family val="3"/>
        <charset val="129"/>
      </rPr>
      <t>위의 정산과 관련하여 법인 카드를 사용하지 않았으며, 
법인 카드를 사용한 경우에는 소속 요양기관 또는 학교 등으로 부터 이중 지원을 받지 않겠습니다.</t>
    </r>
    <phoneticPr fontId="4" type="noConversion"/>
  </si>
  <si>
    <t>A</t>
    <phoneticPr fontId="1" type="noConversion"/>
  </si>
  <si>
    <t>KRW</t>
    <phoneticPr fontId="1" type="noConversion"/>
  </si>
  <si>
    <t>B</t>
    <phoneticPr fontId="1" type="noConversion"/>
  </si>
  <si>
    <t>위 지출내역은 별도로 첨부한 영수증과 한치의 다름이 없음을 확인합니다.</t>
    <phoneticPr fontId="4" type="noConversion"/>
  </si>
  <si>
    <t>위와 같이 해외학회 참가 결과를 보고합니다.</t>
    <phoneticPr fontId="1" type="noConversion"/>
  </si>
  <si>
    <t>결과보고</t>
    <phoneticPr fontId="1" type="noConversion"/>
  </si>
  <si>
    <t>학회기간</t>
    <phoneticPr fontId="1" type="noConversion"/>
  </si>
  <si>
    <t>장소</t>
    <phoneticPr fontId="1" type="noConversion"/>
  </si>
  <si>
    <t>학회명</t>
    <phoneticPr fontId="1" type="noConversion"/>
  </si>
  <si>
    <t>전공 및 직위</t>
    <phoneticPr fontId="1" type="noConversion"/>
  </si>
  <si>
    <t>소속</t>
    <phoneticPr fontId="1" type="noConversion"/>
  </si>
  <si>
    <t>면허번호</t>
    <phoneticPr fontId="1" type="noConversion"/>
  </si>
  <si>
    <t>성명</t>
    <phoneticPr fontId="1" type="noConversion"/>
  </si>
  <si>
    <t>학회 참가결과 보고서</t>
    <phoneticPr fontId="1" type="noConversion"/>
  </si>
  <si>
    <t xml:space="preserve">※ 아래의 금액 기입란에는 실비 영수증에 기입되어 있는 통화명 기준으로 기입해주시기 바랍니다. 
    (환율이 한 개 이상 적용받는 경우, 한 시트에 영수증 금액 입력하고 영수증에 별도 표시함)
※ 환율 적용 기준: 학술대회 시작 전일(휴일인 경우 직전 영업일) 외환은행 현금매입 최초고시가 환율 적용(실무운용지침 제9조(학술대회 참가지원) 제5항 제6호)
※ 연두색 부분에만 해당 금액을 기입해 주시기 바랍니다.
</t>
    <phoneticPr fontId="1" type="noConversion"/>
  </si>
  <si>
    <t>Code</t>
    <phoneticPr fontId="1" type="noConversion"/>
  </si>
  <si>
    <t xml:space="preserve">한국글로벌의약산업협회 :  해외학회 참가자 지출 내역 </t>
    <phoneticPr fontId="1" type="noConversion"/>
  </si>
  <si>
    <t xml:space="preserve">한국글로벌의약산업협회 </t>
    <phoneticPr fontId="1" type="noConversion"/>
  </si>
  <si>
    <t>대한종양내과학회</t>
    <phoneticPr fontId="4" type="noConversion"/>
  </si>
  <si>
    <r>
      <t xml:space="preserve">○ 개인정보 수집•이용의 목적: 한국글로벌의약산업협회를 통한 학술대회 참가 비용 정산 업무 관련
           ○ 수집하려는 개인정보의 항목: 성함 및 소속기관, 세부전공, 성별, 참석한 학술대회 및 여정 등 증빙을 위해 제출한 자료 및 정보 일체
</t>
    </r>
    <r>
      <rPr>
        <b/>
        <u/>
        <sz val="18.5"/>
        <rFont val="맑은 고딕"/>
        <family val="3"/>
        <charset val="129"/>
        <scheme val="major"/>
      </rPr>
      <t>○ 개인정보의 보유 및 이용 기간 : 한국글로벌의약산업협회 공정경쟁규약에 따라 제출 후 5년간 보존 후 폐기</t>
    </r>
    <r>
      <rPr>
        <b/>
        <sz val="14"/>
        <rFont val="맑은 고딕"/>
        <family val="3"/>
        <charset val="129"/>
        <scheme val="minor"/>
      </rPr>
      <t xml:space="preserve">
○ 귀하는 본 개인정보 수집·이용 동의를 거부할 권리가 있습니다. 다만, 동의를 거부하는 경우 학술대회 참가 비용을 정산받지 못할 수 있습니다.
본인은 한국글로벌의약산업협회의 개인정보 수집, 이용에 동의합니다. (O)</t>
    </r>
    <phoneticPr fontId="4" type="noConversion"/>
  </si>
  <si>
    <t>USD</t>
    <phoneticPr fontId="1" type="noConversion"/>
  </si>
  <si>
    <t>환율 (2023.06.01)</t>
    <phoneticPr fontId="4" type="noConversion"/>
  </si>
  <si>
    <t>20   년</t>
    <phoneticPr fontId="4" type="noConversion"/>
  </si>
  <si>
    <t xml:space="preserve">   월</t>
    <phoneticPr fontId="4" type="noConversion"/>
  </si>
  <si>
    <t>제출일:  20    년       월      일</t>
    <phoneticPr fontId="4" type="noConversion"/>
  </si>
  <si>
    <t xml:space="preserve">                                             20   년  월   일      작성자 :                                  (서명)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</si>
</sst>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_(* #,##0_);_(* \(#,##0\);_(* &quot;-&quot;_);_(@_)"/>
    <numFmt numFmtId="177" formatCode="[$-409]d&quot;-&quot;mmm&quot;-&quot;yy;@"/>
    <numFmt numFmtId="178" formatCode="#,##0.00_);[Red]\(#,##0.00\)"/>
  </numFmts>
  <fonts count="25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1"/>
      <name val="돋움"/>
      <family val="3"/>
      <charset val="129"/>
    </font>
    <font>
      <sz val="12"/>
      <color indexed="81"/>
      <name val="Tahoma"/>
      <family val="2"/>
    </font>
    <font>
      <sz val="8"/>
      <name val="맑은 고딕"/>
      <family val="3"/>
      <charset val="129"/>
    </font>
    <font>
      <b/>
      <sz val="12"/>
      <color indexed="81"/>
      <name val="Tahoma"/>
      <family val="2"/>
    </font>
    <font>
      <b/>
      <sz val="12"/>
      <color indexed="81"/>
      <name val="돋움"/>
      <family val="3"/>
      <charset val="129"/>
    </font>
    <font>
      <b/>
      <sz val="15"/>
      <color indexed="8"/>
      <name val="맑은 고딕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sz val="20"/>
      <color indexed="8"/>
      <name val="Wingdings"/>
      <charset val="2"/>
    </font>
    <font>
      <b/>
      <sz val="20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</font>
    <font>
      <b/>
      <sz val="12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b/>
      <u/>
      <sz val="18.5"/>
      <name val="맑은 고딕"/>
      <family val="3"/>
      <charset val="129"/>
      <scheme val="major"/>
    </font>
  </fonts>
  <fills count="12">
    <fill>
      <patternFill patternType="none"/>
    </fill>
    <fill>
      <patternFill patternType="gray125"/>
    </fill>
    <fill>
      <patternFill patternType="solid">
        <fgColor rgb="FFEDFB9B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176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13" fillId="0" borderId="0" xfId="2">
      <alignment vertical="center"/>
    </xf>
    <xf numFmtId="0" fontId="13" fillId="0" borderId="0" xfId="2" applyAlignment="1">
      <alignment horizontal="center" vertical="center"/>
    </xf>
    <xf numFmtId="177" fontId="13" fillId="0" borderId="0" xfId="2" applyNumberFormat="1">
      <alignment vertical="center"/>
    </xf>
    <xf numFmtId="178" fontId="13" fillId="0" borderId="0" xfId="2" applyNumberFormat="1" applyAlignment="1">
      <alignment horizontal="right" vertical="center"/>
    </xf>
    <xf numFmtId="178" fontId="13" fillId="0" borderId="0" xfId="2" applyNumberFormat="1">
      <alignment vertical="center"/>
    </xf>
    <xf numFmtId="0" fontId="13" fillId="0" borderId="0" xfId="2" applyAlignment="1" applyProtection="1">
      <alignment horizontal="center" vertical="center"/>
      <protection locked="0"/>
    </xf>
    <xf numFmtId="0" fontId="13" fillId="0" borderId="0" xfId="2" applyProtection="1">
      <alignment vertical="center"/>
      <protection locked="0"/>
    </xf>
    <xf numFmtId="177" fontId="13" fillId="0" borderId="0" xfId="2" applyNumberFormat="1" applyProtection="1">
      <alignment vertical="center"/>
      <protection locked="0"/>
    </xf>
    <xf numFmtId="178" fontId="13" fillId="0" borderId="0" xfId="2" applyNumberFormat="1" applyAlignment="1" applyProtection="1">
      <alignment horizontal="right" vertical="center"/>
      <protection locked="0"/>
    </xf>
    <xf numFmtId="178" fontId="13" fillId="0" borderId="0" xfId="2" applyNumberFormat="1" applyProtection="1">
      <alignment vertical="center"/>
      <protection locked="0"/>
    </xf>
    <xf numFmtId="178" fontId="13" fillId="0" borderId="1" xfId="2" applyNumberFormat="1" applyBorder="1" applyAlignment="1" applyProtection="1">
      <alignment horizontal="right" vertical="center"/>
      <protection locked="0"/>
    </xf>
    <xf numFmtId="178" fontId="13" fillId="2" borderId="2" xfId="2" applyNumberFormat="1" applyFill="1" applyBorder="1" applyAlignment="1" applyProtection="1">
      <alignment horizontal="right" vertical="center"/>
      <protection locked="0"/>
    </xf>
    <xf numFmtId="178" fontId="13" fillId="2" borderId="3" xfId="2" applyNumberFormat="1" applyFill="1" applyBorder="1" applyAlignment="1" applyProtection="1">
      <alignment horizontal="right" vertical="center"/>
      <protection locked="0"/>
    </xf>
    <xf numFmtId="178" fontId="13" fillId="2" borderId="1" xfId="2" applyNumberFormat="1" applyFill="1" applyBorder="1" applyAlignment="1" applyProtection="1">
      <alignment horizontal="right" vertical="center"/>
      <protection locked="0"/>
    </xf>
    <xf numFmtId="178" fontId="13" fillId="2" borderId="4" xfId="2" applyNumberFormat="1" applyFill="1" applyBorder="1" applyAlignment="1" applyProtection="1">
      <alignment horizontal="right" vertical="center"/>
      <protection locked="0"/>
    </xf>
    <xf numFmtId="178" fontId="13" fillId="2" borderId="5" xfId="2" applyNumberFormat="1" applyFill="1" applyBorder="1" applyAlignment="1" applyProtection="1">
      <alignment horizontal="right" vertical="center"/>
      <protection locked="0"/>
    </xf>
    <xf numFmtId="0" fontId="14" fillId="3" borderId="2" xfId="2" applyFont="1" applyFill="1" applyBorder="1" applyAlignment="1">
      <alignment horizontal="center" vertical="center" wrapText="1"/>
    </xf>
    <xf numFmtId="0" fontId="14" fillId="3" borderId="3" xfId="2" applyFont="1" applyFill="1" applyBorder="1" applyAlignment="1">
      <alignment horizontal="center" vertical="center" wrapText="1"/>
    </xf>
    <xf numFmtId="178" fontId="14" fillId="3" borderId="1" xfId="2" applyNumberFormat="1" applyFont="1" applyFill="1" applyBorder="1" applyAlignment="1">
      <alignment horizontal="center" vertical="center"/>
    </xf>
    <xf numFmtId="178" fontId="14" fillId="4" borderId="2" xfId="2" applyNumberFormat="1" applyFont="1" applyFill="1" applyBorder="1" applyAlignment="1">
      <alignment horizontal="center" vertical="center"/>
    </xf>
    <xf numFmtId="178" fontId="14" fillId="4" borderId="3" xfId="2" applyNumberFormat="1" applyFont="1" applyFill="1" applyBorder="1" applyAlignment="1">
      <alignment horizontal="center" vertical="center"/>
    </xf>
    <xf numFmtId="178" fontId="14" fillId="4" borderId="1" xfId="2" applyNumberFormat="1" applyFont="1" applyFill="1" applyBorder="1" applyAlignment="1">
      <alignment horizontal="center" vertical="center"/>
    </xf>
    <xf numFmtId="0" fontId="13" fillId="0" borderId="6" xfId="2" applyBorder="1" applyAlignment="1">
      <alignment horizontal="center" vertical="center"/>
    </xf>
    <xf numFmtId="178" fontId="13" fillId="0" borderId="7" xfId="2" applyNumberFormat="1" applyBorder="1">
      <alignment vertical="center"/>
    </xf>
    <xf numFmtId="178" fontId="13" fillId="0" borderId="6" xfId="2" applyNumberFormat="1" applyBorder="1" applyAlignment="1">
      <alignment horizontal="center" vertical="center"/>
    </xf>
    <xf numFmtId="178" fontId="13" fillId="0" borderId="8" xfId="2" applyNumberFormat="1" applyBorder="1" applyAlignment="1">
      <alignment horizontal="right" vertical="center"/>
    </xf>
    <xf numFmtId="0" fontId="13" fillId="0" borderId="3" xfId="2" applyBorder="1" applyAlignment="1">
      <alignment horizontal="center" vertical="center"/>
    </xf>
    <xf numFmtId="178" fontId="13" fillId="0" borderId="9" xfId="2" applyNumberFormat="1" applyBorder="1" applyAlignment="1">
      <alignment horizontal="right" vertical="center"/>
    </xf>
    <xf numFmtId="178" fontId="13" fillId="0" borderId="2" xfId="2" applyNumberFormat="1" applyBorder="1">
      <alignment vertical="center"/>
    </xf>
    <xf numFmtId="178" fontId="13" fillId="0" borderId="3" xfId="2" applyNumberFormat="1" applyBorder="1" applyAlignment="1">
      <alignment horizontal="center" vertical="center"/>
    </xf>
    <xf numFmtId="178" fontId="13" fillId="0" borderId="10" xfId="2" applyNumberFormat="1" applyBorder="1" applyAlignment="1">
      <alignment horizontal="right" vertical="center"/>
    </xf>
    <xf numFmtId="178" fontId="14" fillId="2" borderId="1" xfId="2" applyNumberFormat="1" applyFont="1" applyFill="1" applyBorder="1" applyAlignment="1" applyProtection="1">
      <alignment horizontal="right" vertical="center"/>
      <protection locked="0"/>
    </xf>
    <xf numFmtId="176" fontId="13" fillId="0" borderId="8" xfId="1" applyFill="1" applyBorder="1" applyAlignment="1" applyProtection="1">
      <alignment horizontal="right" vertical="center"/>
    </xf>
    <xf numFmtId="176" fontId="14" fillId="5" borderId="11" xfId="1" applyFont="1" applyFill="1" applyBorder="1" applyAlignment="1" applyProtection="1">
      <alignment horizontal="right" vertical="center"/>
    </xf>
    <xf numFmtId="176" fontId="14" fillId="6" borderId="11" xfId="1" applyFont="1" applyFill="1" applyBorder="1" applyAlignment="1" applyProtection="1">
      <alignment horizontal="right" vertical="center"/>
    </xf>
    <xf numFmtId="176" fontId="13" fillId="0" borderId="9" xfId="1" applyFont="1" applyFill="1" applyBorder="1" applyAlignment="1" applyProtection="1">
      <alignment horizontal="right" vertical="center"/>
    </xf>
    <xf numFmtId="176" fontId="13" fillId="0" borderId="3" xfId="1" applyFill="1" applyBorder="1" applyAlignment="1" applyProtection="1">
      <alignment horizontal="right" vertical="center"/>
    </xf>
    <xf numFmtId="176" fontId="13" fillId="0" borderId="1" xfId="1" applyFill="1" applyBorder="1" applyAlignment="1" applyProtection="1">
      <alignment horizontal="right" vertical="center"/>
    </xf>
    <xf numFmtId="176" fontId="14" fillId="7" borderId="12" xfId="1" applyFont="1" applyFill="1" applyBorder="1" applyAlignment="1" applyProtection="1">
      <alignment horizontal="right" vertical="center"/>
    </xf>
    <xf numFmtId="178" fontId="13" fillId="0" borderId="13" xfId="2" applyNumberFormat="1" applyBorder="1" applyAlignment="1">
      <alignment horizontal="right" vertical="center"/>
    </xf>
    <xf numFmtId="178" fontId="13" fillId="0" borderId="1" xfId="2" applyNumberFormat="1" applyBorder="1" applyAlignment="1">
      <alignment horizontal="right" vertical="center"/>
    </xf>
    <xf numFmtId="178" fontId="13" fillId="2" borderId="15" xfId="2" applyNumberFormat="1" applyFill="1" applyBorder="1" applyAlignment="1" applyProtection="1">
      <alignment horizontal="right" vertical="center"/>
      <protection locked="0"/>
    </xf>
    <xf numFmtId="178" fontId="15" fillId="0" borderId="0" xfId="2" applyNumberFormat="1" applyFont="1" applyAlignment="1" applyProtection="1">
      <alignment horizontal="right" vertical="center"/>
      <protection locked="0"/>
    </xf>
    <xf numFmtId="178" fontId="16" fillId="0" borderId="0" xfId="2" applyNumberFormat="1" applyFont="1" applyProtection="1">
      <alignment vertical="center"/>
      <protection locked="0"/>
    </xf>
    <xf numFmtId="178" fontId="15" fillId="0" borderId="16" xfId="2" applyNumberFormat="1" applyFont="1" applyBorder="1" applyAlignment="1" applyProtection="1">
      <alignment horizontal="right" vertical="center"/>
      <protection locked="0"/>
    </xf>
    <xf numFmtId="176" fontId="13" fillId="0" borderId="14" xfId="1" applyFill="1" applyBorder="1" applyAlignment="1" applyProtection="1">
      <alignment horizontal="right" vertical="center"/>
    </xf>
    <xf numFmtId="176" fontId="13" fillId="0" borderId="15" xfId="1" applyFill="1" applyBorder="1" applyAlignment="1" applyProtection="1">
      <alignment horizontal="right" vertical="center"/>
    </xf>
    <xf numFmtId="178" fontId="13" fillId="2" borderId="8" xfId="2" applyNumberFormat="1" applyFill="1" applyBorder="1" applyAlignment="1" applyProtection="1">
      <alignment horizontal="right" vertical="center"/>
      <protection locked="0"/>
    </xf>
    <xf numFmtId="178" fontId="13" fillId="2" borderId="13" xfId="2" applyNumberFormat="1" applyFill="1" applyBorder="1" applyAlignment="1" applyProtection="1">
      <alignment horizontal="right" vertical="center"/>
      <protection locked="0"/>
    </xf>
    <xf numFmtId="178" fontId="13" fillId="2" borderId="10" xfId="2" applyNumberFormat="1" applyFill="1" applyBorder="1" applyAlignment="1" applyProtection="1">
      <alignment horizontal="right" vertical="center"/>
      <protection locked="0"/>
    </xf>
    <xf numFmtId="176" fontId="13" fillId="0" borderId="17" xfId="1" applyFont="1" applyFill="1" applyBorder="1" applyAlignment="1" applyProtection="1">
      <alignment horizontal="right" vertical="center"/>
    </xf>
    <xf numFmtId="0" fontId="0" fillId="0" borderId="0" xfId="0" applyProtection="1">
      <alignment vertical="center"/>
      <protection locked="0"/>
    </xf>
    <xf numFmtId="0" fontId="0" fillId="0" borderId="6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18" fillId="0" borderId="0" xfId="2" applyFont="1" applyAlignment="1" applyProtection="1">
      <alignment horizontal="left" vertical="center" indent="2"/>
      <protection locked="0"/>
    </xf>
    <xf numFmtId="0" fontId="13" fillId="0" borderId="0" xfId="2" applyAlignment="1" applyProtection="1">
      <alignment horizontal="left" vertical="center" indent="2"/>
      <protection locked="0"/>
    </xf>
    <xf numFmtId="0" fontId="13" fillId="0" borderId="0" xfId="2" applyAlignment="1">
      <alignment horizontal="left" vertical="center" indent="2"/>
    </xf>
    <xf numFmtId="0" fontId="0" fillId="2" borderId="3" xfId="2" applyFont="1" applyFill="1" applyBorder="1" applyAlignment="1" applyProtection="1">
      <alignment horizontal="center" vertical="center"/>
      <protection locked="0"/>
    </xf>
    <xf numFmtId="178" fontId="0" fillId="2" borderId="14" xfId="2" applyNumberFormat="1" applyFont="1" applyFill="1" applyBorder="1" applyAlignment="1" applyProtection="1">
      <alignment horizontal="right" vertical="center"/>
      <protection locked="0"/>
    </xf>
    <xf numFmtId="176" fontId="0" fillId="2" borderId="1" xfId="1" applyFont="1" applyFill="1" applyBorder="1" applyAlignment="1" applyProtection="1">
      <alignment horizontal="right" vertical="center"/>
      <protection locked="0"/>
    </xf>
    <xf numFmtId="0" fontId="17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66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5" xfId="0" applyBorder="1" applyAlignment="1" applyProtection="1">
      <alignment horizontal="left" vertical="center" wrapText="1"/>
      <protection locked="0"/>
    </xf>
    <xf numFmtId="0" fontId="0" fillId="0" borderId="64" xfId="0" applyBorder="1" applyAlignment="1" applyProtection="1">
      <alignment horizontal="left" vertical="center" wrapText="1"/>
      <protection locked="0"/>
    </xf>
    <xf numFmtId="0" fontId="0" fillId="0" borderId="63" xfId="0" applyBorder="1" applyAlignment="1" applyProtection="1">
      <alignment horizontal="left" vertical="center" wrapText="1"/>
      <protection locked="0"/>
    </xf>
    <xf numFmtId="0" fontId="0" fillId="0" borderId="61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60" xfId="0" applyBorder="1" applyAlignment="1" applyProtection="1">
      <alignment horizontal="left" vertical="center" wrapText="1"/>
      <protection locked="0"/>
    </xf>
    <xf numFmtId="0" fontId="0" fillId="0" borderId="58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0" borderId="57" xfId="0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7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0" fontId="19" fillId="0" borderId="19" xfId="2" applyFont="1" applyBorder="1" applyAlignment="1">
      <alignment horizontal="left" vertical="center" wrapText="1"/>
    </xf>
    <xf numFmtId="0" fontId="17" fillId="0" borderId="0" xfId="2" applyFont="1" applyAlignment="1">
      <alignment horizontal="center" vertical="center" wrapText="1"/>
    </xf>
    <xf numFmtId="178" fontId="20" fillId="2" borderId="19" xfId="2" applyNumberFormat="1" applyFont="1" applyFill="1" applyBorder="1" applyAlignment="1" applyProtection="1">
      <alignment horizontal="center" vertical="center"/>
      <protection locked="0"/>
    </xf>
    <xf numFmtId="0" fontId="15" fillId="0" borderId="47" xfId="2" applyFont="1" applyBorder="1" applyAlignment="1">
      <alignment horizontal="left" vertical="center"/>
    </xf>
    <xf numFmtId="0" fontId="15" fillId="0" borderId="48" xfId="2" applyFont="1" applyBorder="1" applyAlignment="1">
      <alignment horizontal="left" vertical="center"/>
    </xf>
    <xf numFmtId="0" fontId="16" fillId="2" borderId="49" xfId="2" applyFont="1" applyFill="1" applyBorder="1" applyAlignment="1" applyProtection="1">
      <alignment horizontal="left" vertical="center"/>
      <protection locked="0"/>
    </xf>
    <xf numFmtId="0" fontId="16" fillId="2" borderId="50" xfId="2" applyFont="1" applyFill="1" applyBorder="1" applyAlignment="1" applyProtection="1">
      <alignment horizontal="left" vertical="center"/>
      <protection locked="0"/>
    </xf>
    <xf numFmtId="0" fontId="16" fillId="2" borderId="51" xfId="2" applyFont="1" applyFill="1" applyBorder="1" applyAlignment="1" applyProtection="1">
      <alignment horizontal="left" vertical="center"/>
      <protection locked="0"/>
    </xf>
    <xf numFmtId="0" fontId="15" fillId="0" borderId="52" xfId="2" applyFont="1" applyBorder="1" applyAlignment="1">
      <alignment horizontal="left" vertical="center"/>
    </xf>
    <xf numFmtId="0" fontId="15" fillId="0" borderId="53" xfId="2" applyFont="1" applyBorder="1" applyAlignment="1">
      <alignment horizontal="left" vertical="center"/>
    </xf>
    <xf numFmtId="0" fontId="16" fillId="2" borderId="54" xfId="2" applyFont="1" applyFill="1" applyBorder="1" applyAlignment="1" applyProtection="1">
      <alignment horizontal="left" vertical="center"/>
      <protection locked="0"/>
    </xf>
    <xf numFmtId="0" fontId="16" fillId="2" borderId="55" xfId="2" applyFont="1" applyFill="1" applyBorder="1" applyAlignment="1" applyProtection="1">
      <alignment horizontal="left" vertical="center"/>
      <protection locked="0"/>
    </xf>
    <xf numFmtId="0" fontId="16" fillId="2" borderId="56" xfId="2" applyFont="1" applyFill="1" applyBorder="1" applyAlignment="1" applyProtection="1">
      <alignment horizontal="left" vertical="center"/>
      <protection locked="0"/>
    </xf>
    <xf numFmtId="0" fontId="15" fillId="0" borderId="37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6" fillId="2" borderId="39" xfId="2" applyFont="1" applyFill="1" applyBorder="1" applyAlignment="1" applyProtection="1">
      <alignment horizontal="left" vertical="center"/>
      <protection locked="0"/>
    </xf>
    <xf numFmtId="0" fontId="16" fillId="2" borderId="40" xfId="2" applyFont="1" applyFill="1" applyBorder="1" applyAlignment="1" applyProtection="1">
      <alignment horizontal="left" vertical="center"/>
      <protection locked="0"/>
    </xf>
    <xf numFmtId="0" fontId="16" fillId="2" borderId="41" xfId="2" applyFont="1" applyFill="1" applyBorder="1" applyAlignment="1" applyProtection="1">
      <alignment horizontal="left" vertical="center"/>
      <protection locked="0"/>
    </xf>
    <xf numFmtId="0" fontId="15" fillId="0" borderId="0" xfId="2" applyFont="1" applyAlignment="1">
      <alignment horizontal="left" vertical="center"/>
    </xf>
    <xf numFmtId="178" fontId="14" fillId="4" borderId="4" xfId="2" applyNumberFormat="1" applyFont="1" applyFill="1" applyBorder="1" applyAlignment="1">
      <alignment horizontal="center" vertical="center" wrapText="1"/>
    </xf>
    <xf numFmtId="178" fontId="14" fillId="4" borderId="5" xfId="2" applyNumberFormat="1" applyFont="1" applyFill="1" applyBorder="1" applyAlignment="1">
      <alignment horizontal="center" vertical="center"/>
    </xf>
    <xf numFmtId="178" fontId="14" fillId="4" borderId="18" xfId="2" applyNumberFormat="1" applyFont="1" applyFill="1" applyBorder="1" applyAlignment="1">
      <alignment horizontal="center" vertical="center"/>
    </xf>
    <xf numFmtId="178" fontId="14" fillId="5" borderId="23" xfId="2" applyNumberFormat="1" applyFont="1" applyFill="1" applyBorder="1" applyAlignment="1">
      <alignment horizontal="center" vertical="center"/>
    </xf>
    <xf numFmtId="178" fontId="14" fillId="5" borderId="42" xfId="2" applyNumberFormat="1" applyFont="1" applyFill="1" applyBorder="1" applyAlignment="1">
      <alignment horizontal="center" vertical="center"/>
    </xf>
    <xf numFmtId="178" fontId="14" fillId="6" borderId="23" xfId="2" applyNumberFormat="1" applyFont="1" applyFill="1" applyBorder="1" applyAlignment="1">
      <alignment horizontal="center" vertical="center"/>
    </xf>
    <xf numFmtId="178" fontId="14" fillId="6" borderId="42" xfId="2" applyNumberFormat="1" applyFont="1" applyFill="1" applyBorder="1" applyAlignment="1">
      <alignment horizontal="center" vertical="center"/>
    </xf>
    <xf numFmtId="177" fontId="0" fillId="2" borderId="23" xfId="2" applyNumberFormat="1" applyFont="1" applyFill="1" applyBorder="1" applyAlignment="1" applyProtection="1">
      <alignment horizontal="center" vertical="center"/>
      <protection locked="0"/>
    </xf>
    <xf numFmtId="177" fontId="0" fillId="2" borderId="24" xfId="2" applyNumberFormat="1" applyFont="1" applyFill="1" applyBorder="1" applyAlignment="1" applyProtection="1">
      <alignment horizontal="center" vertical="center"/>
      <protection locked="0"/>
    </xf>
    <xf numFmtId="0" fontId="13" fillId="0" borderId="25" xfId="2" applyBorder="1" applyAlignment="1">
      <alignment horizontal="center" vertical="center"/>
    </xf>
    <xf numFmtId="0" fontId="13" fillId="0" borderId="26" xfId="2" applyBorder="1" applyAlignment="1">
      <alignment horizontal="center" vertical="center"/>
    </xf>
    <xf numFmtId="0" fontId="14" fillId="10" borderId="25" xfId="2" applyFont="1" applyFill="1" applyBorder="1" applyAlignment="1">
      <alignment horizontal="center" vertical="center" wrapText="1"/>
    </xf>
    <xf numFmtId="0" fontId="14" fillId="10" borderId="36" xfId="2" applyFont="1" applyFill="1" applyBorder="1" applyAlignment="1">
      <alignment horizontal="center" vertical="center"/>
    </xf>
    <xf numFmtId="0" fontId="14" fillId="10" borderId="43" xfId="2" applyFont="1" applyFill="1" applyBorder="1" applyAlignment="1">
      <alignment horizontal="center" vertical="center"/>
    </xf>
    <xf numFmtId="0" fontId="14" fillId="10" borderId="44" xfId="2" applyFont="1" applyFill="1" applyBorder="1" applyAlignment="1">
      <alignment horizontal="center" vertical="center"/>
    </xf>
    <xf numFmtId="0" fontId="14" fillId="10" borderId="45" xfId="2" applyFont="1" applyFill="1" applyBorder="1" applyAlignment="1">
      <alignment horizontal="center" vertical="center"/>
    </xf>
    <xf numFmtId="0" fontId="14" fillId="10" borderId="46" xfId="2" applyFont="1" applyFill="1" applyBorder="1" applyAlignment="1">
      <alignment horizontal="center" vertical="center"/>
    </xf>
    <xf numFmtId="0" fontId="0" fillId="2" borderId="30" xfId="2" applyFont="1" applyFill="1" applyBorder="1" applyAlignment="1" applyProtection="1">
      <alignment horizontal="center" vertical="center"/>
      <protection locked="0"/>
    </xf>
    <xf numFmtId="0" fontId="13" fillId="2" borderId="31" xfId="2" applyFill="1" applyBorder="1" applyAlignment="1" applyProtection="1">
      <alignment horizontal="center" vertical="center"/>
      <protection locked="0"/>
    </xf>
    <xf numFmtId="0" fontId="13" fillId="2" borderId="32" xfId="2" applyFill="1" applyBorder="1" applyAlignment="1" applyProtection="1">
      <alignment horizontal="center" vertical="center"/>
      <protection locked="0"/>
    </xf>
    <xf numFmtId="0" fontId="0" fillId="2" borderId="33" xfId="2" applyFont="1" applyFill="1" applyBorder="1" applyAlignment="1" applyProtection="1">
      <alignment horizontal="center" vertical="center" wrapText="1"/>
      <protection locked="0"/>
    </xf>
    <xf numFmtId="0" fontId="13" fillId="2" borderId="34" xfId="2" applyFill="1" applyBorder="1" applyAlignment="1" applyProtection="1">
      <alignment horizontal="center" vertical="center"/>
      <protection locked="0"/>
    </xf>
    <xf numFmtId="0" fontId="13" fillId="2" borderId="35" xfId="2" applyFill="1" applyBorder="1" applyAlignment="1" applyProtection="1">
      <alignment horizontal="center" vertical="center"/>
      <protection locked="0"/>
    </xf>
    <xf numFmtId="177" fontId="13" fillId="2" borderId="23" xfId="2" applyNumberFormat="1" applyFill="1" applyBorder="1" applyAlignment="1" applyProtection="1">
      <alignment horizontal="center" vertical="center"/>
      <protection locked="0"/>
    </xf>
    <xf numFmtId="177" fontId="13" fillId="2" borderId="24" xfId="2" applyNumberFormat="1" applyFill="1" applyBorder="1" applyAlignment="1" applyProtection="1">
      <alignment horizontal="center" vertical="center"/>
      <protection locked="0"/>
    </xf>
    <xf numFmtId="177" fontId="14" fillId="9" borderId="10" xfId="2" applyNumberFormat="1" applyFont="1" applyFill="1" applyBorder="1" applyAlignment="1">
      <alignment horizontal="center" vertical="center"/>
    </xf>
    <xf numFmtId="177" fontId="14" fillId="9" borderId="9" xfId="2" applyNumberFormat="1" applyFont="1" applyFill="1" applyBorder="1" applyAlignment="1">
      <alignment horizontal="center" vertical="center"/>
    </xf>
    <xf numFmtId="0" fontId="14" fillId="3" borderId="4" xfId="2" applyFont="1" applyFill="1" applyBorder="1" applyAlignment="1">
      <alignment horizontal="center" vertical="center" wrapText="1"/>
    </xf>
    <xf numFmtId="0" fontId="14" fillId="3" borderId="5" xfId="2" applyFont="1" applyFill="1" applyBorder="1" applyAlignment="1">
      <alignment horizontal="center" vertical="center" wrapText="1"/>
    </xf>
    <xf numFmtId="0" fontId="14" fillId="3" borderId="18" xfId="2" applyFont="1" applyFill="1" applyBorder="1" applyAlignment="1">
      <alignment horizontal="center" vertical="center"/>
    </xf>
    <xf numFmtId="177" fontId="13" fillId="2" borderId="9" xfId="2" applyNumberFormat="1" applyFill="1" applyBorder="1" applyAlignment="1" applyProtection="1">
      <alignment horizontal="center" vertical="center"/>
      <protection locked="0"/>
    </xf>
    <xf numFmtId="177" fontId="13" fillId="2" borderId="17" xfId="2" applyNumberFormat="1" applyFill="1" applyBorder="1" applyAlignment="1" applyProtection="1">
      <alignment horizontal="center" vertical="center"/>
      <protection locked="0"/>
    </xf>
    <xf numFmtId="0" fontId="13" fillId="0" borderId="28" xfId="2" applyBorder="1" applyAlignment="1">
      <alignment horizontal="center" vertical="center"/>
    </xf>
    <xf numFmtId="0" fontId="13" fillId="0" borderId="36" xfId="2" applyBorder="1" applyAlignment="1">
      <alignment horizontal="center" vertical="center"/>
    </xf>
    <xf numFmtId="0" fontId="21" fillId="11" borderId="0" xfId="2" applyFont="1" applyFill="1" applyAlignment="1" applyProtection="1">
      <alignment horizontal="center" vertical="center" wrapText="1"/>
      <protection locked="0"/>
    </xf>
    <xf numFmtId="176" fontId="14" fillId="4" borderId="20" xfId="1" applyFont="1" applyFill="1" applyBorder="1" applyAlignment="1" applyProtection="1">
      <alignment horizontal="right" vertical="center" wrapText="1"/>
    </xf>
    <xf numFmtId="176" fontId="14" fillId="4" borderId="21" xfId="1" applyFont="1" applyFill="1" applyBorder="1" applyAlignment="1" applyProtection="1">
      <alignment horizontal="right" vertical="center"/>
    </xf>
    <xf numFmtId="176" fontId="14" fillId="4" borderId="22" xfId="1" applyFont="1" applyFill="1" applyBorder="1" applyAlignment="1" applyProtection="1">
      <alignment horizontal="right" vertical="center"/>
    </xf>
    <xf numFmtId="0" fontId="18" fillId="0" borderId="0" xfId="2" applyFont="1" applyAlignment="1" applyProtection="1">
      <alignment horizontal="center" vertical="center"/>
      <protection locked="0"/>
    </xf>
    <xf numFmtId="0" fontId="13" fillId="0" borderId="0" xfId="2" applyAlignment="1" applyProtection="1">
      <alignment horizontal="center" vertical="center"/>
      <protection locked="0"/>
    </xf>
    <xf numFmtId="177" fontId="15" fillId="8" borderId="27" xfId="2" applyNumberFormat="1" applyFont="1" applyFill="1" applyBorder="1" applyAlignment="1">
      <alignment horizontal="center" vertical="center"/>
    </xf>
    <xf numFmtId="177" fontId="15" fillId="8" borderId="12" xfId="2" applyNumberFormat="1" applyFont="1" applyFill="1" applyBorder="1" applyAlignment="1">
      <alignment horizontal="center" vertical="center"/>
    </xf>
    <xf numFmtId="176" fontId="14" fillId="3" borderId="20" xfId="1" applyFont="1" applyFill="1" applyBorder="1" applyAlignment="1" applyProtection="1">
      <alignment horizontal="right" vertical="center" wrapText="1"/>
    </xf>
    <xf numFmtId="176" fontId="14" fillId="3" borderId="21" xfId="1" applyFont="1" applyFill="1" applyBorder="1" applyAlignment="1" applyProtection="1">
      <alignment horizontal="right" vertical="center" wrapText="1"/>
    </xf>
    <xf numFmtId="176" fontId="14" fillId="3" borderId="22" xfId="1" applyFont="1" applyFill="1" applyBorder="1" applyAlignment="1" applyProtection="1">
      <alignment horizontal="right" vertical="center"/>
    </xf>
    <xf numFmtId="0" fontId="14" fillId="2" borderId="28" xfId="2" applyFont="1" applyFill="1" applyBorder="1" applyAlignment="1" applyProtection="1">
      <alignment horizontal="center" vertical="center"/>
      <protection locked="0"/>
    </xf>
    <xf numFmtId="0" fontId="14" fillId="2" borderId="29" xfId="2" applyFont="1" applyFill="1" applyBorder="1" applyAlignment="1" applyProtection="1">
      <alignment horizontal="center" vertical="center"/>
      <protection locked="0"/>
    </xf>
    <xf numFmtId="0" fontId="14" fillId="2" borderId="26" xfId="2" applyFont="1" applyFill="1" applyBorder="1" applyAlignment="1" applyProtection="1">
      <alignment horizontal="center" vertical="center"/>
      <protection locked="0"/>
    </xf>
  </cellXfs>
  <cellStyles count="4">
    <cellStyle name="쉼표 [0]" xfId="1" builtinId="6"/>
    <cellStyle name="쉼표 [0] 2" xfId="3" xr:uid="{00000000-0005-0000-0000-000001000000}"/>
    <cellStyle name="표준" xfId="0" builtinId="0"/>
    <cellStyle name="표준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952500</xdr:colOff>
      <xdr:row>0</xdr:row>
      <xdr:rowOff>114300</xdr:rowOff>
    </xdr:from>
    <xdr:to>
      <xdr:col>5</xdr:col>
      <xdr:colOff>1133475</xdr:colOff>
      <xdr:row>0</xdr:row>
      <xdr:rowOff>676275</xdr:rowOff>
    </xdr:to>
    <xdr:pic>
      <xdr:nvPicPr>
        <xdr:cNvPr id="2" name="그림 1" descr="KRPIA logo eng.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0" y="114300"/>
          <a:ext cx="6858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822960</xdr:colOff>
      <xdr:row>0</xdr:row>
      <xdr:rowOff>60960</xdr:rowOff>
    </xdr:from>
    <xdr:to>
      <xdr:col>13</xdr:col>
      <xdr:colOff>716280</xdr:colOff>
      <xdr:row>0</xdr:row>
      <xdr:rowOff>419100</xdr:rowOff>
    </xdr:to>
    <xdr:pic>
      <xdr:nvPicPr>
        <xdr:cNvPr id="6219" name="그림 1" descr="KRPIA logo eng..bmp">
          <a:extLst>
            <a:ext uri="{FF2B5EF4-FFF2-40B4-BE49-F238E27FC236}">
              <a16:creationId xmlns:a16="http://schemas.microsoft.com/office/drawing/2014/main" id="{00000000-0008-0000-0100-00004B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48160" y="60960"/>
          <a:ext cx="1036320" cy="358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"/>
  <sheetViews>
    <sheetView tabSelected="1" view="pageBreakPreview" zoomScaleNormal="100" zoomScaleSheetLayoutView="100" zoomScalePageLayoutView="70" workbookViewId="0">
      <selection activeCell="I32" sqref="I32"/>
    </sheetView>
  </sheetViews>
  <sheetFormatPr defaultRowHeight="16.5" x14ac:dyDescent="0.3"/>
  <cols>
    <col min="1" max="6" width="15.625" style="52" customWidth="1"/>
    <col min="7" max="16384" width="9" style="52"/>
  </cols>
  <sheetData>
    <row r="1" spans="1:6" ht="55.5" customHeight="1" x14ac:dyDescent="0.3">
      <c r="A1" s="63" t="s">
        <v>39</v>
      </c>
      <c r="B1" s="63"/>
      <c r="C1" s="63"/>
      <c r="D1" s="63"/>
      <c r="E1" s="63"/>
      <c r="F1" s="63"/>
    </row>
    <row r="2" spans="1:6" ht="8.25" customHeight="1" thickBot="1" x14ac:dyDescent="0.35">
      <c r="A2" s="64"/>
      <c r="B2" s="64"/>
      <c r="C2" s="64"/>
      <c r="D2" s="64"/>
      <c r="E2" s="64"/>
      <c r="F2" s="64"/>
    </row>
    <row r="3" spans="1:6" ht="24.95" customHeight="1" x14ac:dyDescent="0.3">
      <c r="A3" s="56" t="s">
        <v>38</v>
      </c>
      <c r="B3" s="65"/>
      <c r="C3" s="66"/>
      <c r="D3" s="55" t="s">
        <v>37</v>
      </c>
      <c r="E3" s="66"/>
      <c r="F3" s="67"/>
    </row>
    <row r="4" spans="1:6" ht="24.95" customHeight="1" x14ac:dyDescent="0.3">
      <c r="A4" s="53" t="s">
        <v>36</v>
      </c>
      <c r="B4" s="68"/>
      <c r="C4" s="69"/>
      <c r="D4" s="54" t="s">
        <v>35</v>
      </c>
      <c r="E4" s="69"/>
      <c r="F4" s="70"/>
    </row>
    <row r="5" spans="1:6" ht="24.95" customHeight="1" x14ac:dyDescent="0.3">
      <c r="A5" s="53" t="s">
        <v>34</v>
      </c>
      <c r="B5" s="68"/>
      <c r="C5" s="69"/>
      <c r="D5" s="69"/>
      <c r="E5" s="69"/>
      <c r="F5" s="70"/>
    </row>
    <row r="6" spans="1:6" ht="24.95" customHeight="1" x14ac:dyDescent="0.3">
      <c r="A6" s="53" t="s">
        <v>33</v>
      </c>
      <c r="B6" s="68"/>
      <c r="C6" s="69"/>
      <c r="D6" s="69"/>
      <c r="E6" s="69"/>
      <c r="F6" s="70"/>
    </row>
    <row r="7" spans="1:6" ht="24.95" customHeight="1" x14ac:dyDescent="0.3">
      <c r="A7" s="53" t="s">
        <v>32</v>
      </c>
      <c r="B7" s="68"/>
      <c r="C7" s="69"/>
      <c r="D7" s="69"/>
      <c r="E7" s="69"/>
      <c r="F7" s="70"/>
    </row>
    <row r="8" spans="1:6" x14ac:dyDescent="0.3">
      <c r="A8" s="72" t="s">
        <v>31</v>
      </c>
      <c r="B8" s="74"/>
      <c r="C8" s="75"/>
      <c r="D8" s="75"/>
      <c r="E8" s="75"/>
      <c r="F8" s="76"/>
    </row>
    <row r="9" spans="1:6" x14ac:dyDescent="0.3">
      <c r="A9" s="72"/>
      <c r="B9" s="77"/>
      <c r="C9" s="78"/>
      <c r="D9" s="78"/>
      <c r="E9" s="78"/>
      <c r="F9" s="79"/>
    </row>
    <row r="10" spans="1:6" x14ac:dyDescent="0.3">
      <c r="A10" s="72"/>
      <c r="B10" s="77"/>
      <c r="C10" s="78"/>
      <c r="D10" s="78"/>
      <c r="E10" s="78"/>
      <c r="F10" s="79"/>
    </row>
    <row r="11" spans="1:6" x14ac:dyDescent="0.3">
      <c r="A11" s="72"/>
      <c r="B11" s="77"/>
      <c r="C11" s="78"/>
      <c r="D11" s="78"/>
      <c r="E11" s="78"/>
      <c r="F11" s="79"/>
    </row>
    <row r="12" spans="1:6" x14ac:dyDescent="0.3">
      <c r="A12" s="72"/>
      <c r="B12" s="77"/>
      <c r="C12" s="78"/>
      <c r="D12" s="78"/>
      <c r="E12" s="78"/>
      <c r="F12" s="79"/>
    </row>
    <row r="13" spans="1:6" x14ac:dyDescent="0.3">
      <c r="A13" s="72"/>
      <c r="B13" s="77"/>
      <c r="C13" s="78"/>
      <c r="D13" s="78"/>
      <c r="E13" s="78"/>
      <c r="F13" s="79"/>
    </row>
    <row r="14" spans="1:6" x14ac:dyDescent="0.3">
      <c r="A14" s="72"/>
      <c r="B14" s="77"/>
      <c r="C14" s="78"/>
      <c r="D14" s="78"/>
      <c r="E14" s="78"/>
      <c r="F14" s="79"/>
    </row>
    <row r="15" spans="1:6" x14ac:dyDescent="0.3">
      <c r="A15" s="72"/>
      <c r="B15" s="77"/>
      <c r="C15" s="78"/>
      <c r="D15" s="78"/>
      <c r="E15" s="78"/>
      <c r="F15" s="79"/>
    </row>
    <row r="16" spans="1:6" x14ac:dyDescent="0.3">
      <c r="A16" s="72"/>
      <c r="B16" s="77"/>
      <c r="C16" s="78"/>
      <c r="D16" s="78"/>
      <c r="E16" s="78"/>
      <c r="F16" s="79"/>
    </row>
    <row r="17" spans="1:6" x14ac:dyDescent="0.3">
      <c r="A17" s="72"/>
      <c r="B17" s="77"/>
      <c r="C17" s="78"/>
      <c r="D17" s="78"/>
      <c r="E17" s="78"/>
      <c r="F17" s="79"/>
    </row>
    <row r="18" spans="1:6" x14ac:dyDescent="0.3">
      <c r="A18" s="72"/>
      <c r="B18" s="77"/>
      <c r="C18" s="78"/>
      <c r="D18" s="78"/>
      <c r="E18" s="78"/>
      <c r="F18" s="79"/>
    </row>
    <row r="19" spans="1:6" x14ac:dyDescent="0.3">
      <c r="A19" s="72"/>
      <c r="B19" s="77"/>
      <c r="C19" s="78"/>
      <c r="D19" s="78"/>
      <c r="E19" s="78"/>
      <c r="F19" s="79"/>
    </row>
    <row r="20" spans="1:6" x14ac:dyDescent="0.3">
      <c r="A20" s="72"/>
      <c r="B20" s="77"/>
      <c r="C20" s="78"/>
      <c r="D20" s="78"/>
      <c r="E20" s="78"/>
      <c r="F20" s="79"/>
    </row>
    <row r="21" spans="1:6" x14ac:dyDescent="0.3">
      <c r="A21" s="72"/>
      <c r="B21" s="77"/>
      <c r="C21" s="78"/>
      <c r="D21" s="78"/>
      <c r="E21" s="78"/>
      <c r="F21" s="79"/>
    </row>
    <row r="22" spans="1:6" x14ac:dyDescent="0.3">
      <c r="A22" s="72"/>
      <c r="B22" s="77"/>
      <c r="C22" s="78"/>
      <c r="D22" s="78"/>
      <c r="E22" s="78"/>
      <c r="F22" s="79"/>
    </row>
    <row r="23" spans="1:6" x14ac:dyDescent="0.3">
      <c r="A23" s="72"/>
      <c r="B23" s="77"/>
      <c r="C23" s="78"/>
      <c r="D23" s="78"/>
      <c r="E23" s="78"/>
      <c r="F23" s="79"/>
    </row>
    <row r="24" spans="1:6" x14ac:dyDescent="0.3">
      <c r="A24" s="72"/>
      <c r="B24" s="77"/>
      <c r="C24" s="78"/>
      <c r="D24" s="78"/>
      <c r="E24" s="78"/>
      <c r="F24" s="79"/>
    </row>
    <row r="25" spans="1:6" x14ac:dyDescent="0.3">
      <c r="A25" s="72"/>
      <c r="B25" s="77"/>
      <c r="C25" s="78"/>
      <c r="D25" s="78"/>
      <c r="E25" s="78"/>
      <c r="F25" s="79"/>
    </row>
    <row r="26" spans="1:6" x14ac:dyDescent="0.3">
      <c r="A26" s="72"/>
      <c r="B26" s="77"/>
      <c r="C26" s="78"/>
      <c r="D26" s="78"/>
      <c r="E26" s="78"/>
      <c r="F26" s="79"/>
    </row>
    <row r="27" spans="1:6" x14ac:dyDescent="0.3">
      <c r="A27" s="72"/>
      <c r="B27" s="77"/>
      <c r="C27" s="78"/>
      <c r="D27" s="78"/>
      <c r="E27" s="78"/>
      <c r="F27" s="79"/>
    </row>
    <row r="28" spans="1:6" x14ac:dyDescent="0.3">
      <c r="A28" s="72"/>
      <c r="B28" s="77"/>
      <c r="C28" s="78"/>
      <c r="D28" s="78"/>
      <c r="E28" s="78"/>
      <c r="F28" s="79"/>
    </row>
    <row r="29" spans="1:6" x14ac:dyDescent="0.3">
      <c r="A29" s="72"/>
      <c r="B29" s="77"/>
      <c r="C29" s="78"/>
      <c r="D29" s="78"/>
      <c r="E29" s="78"/>
      <c r="F29" s="79"/>
    </row>
    <row r="30" spans="1:6" x14ac:dyDescent="0.3">
      <c r="A30" s="72"/>
      <c r="B30" s="77"/>
      <c r="C30" s="78"/>
      <c r="D30" s="78"/>
      <c r="E30" s="78"/>
      <c r="F30" s="79"/>
    </row>
    <row r="31" spans="1:6" x14ac:dyDescent="0.3">
      <c r="A31" s="72"/>
      <c r="B31" s="77"/>
      <c r="C31" s="78"/>
      <c r="D31" s="78"/>
      <c r="E31" s="78"/>
      <c r="F31" s="79"/>
    </row>
    <row r="32" spans="1:6" x14ac:dyDescent="0.3">
      <c r="A32" s="72"/>
      <c r="B32" s="77"/>
      <c r="C32" s="78"/>
      <c r="D32" s="78"/>
      <c r="E32" s="78"/>
      <c r="F32" s="79"/>
    </row>
    <row r="33" spans="1:6" x14ac:dyDescent="0.3">
      <c r="A33" s="72"/>
      <c r="B33" s="77"/>
      <c r="C33" s="78"/>
      <c r="D33" s="78"/>
      <c r="E33" s="78"/>
      <c r="F33" s="79"/>
    </row>
    <row r="34" spans="1:6" x14ac:dyDescent="0.3">
      <c r="A34" s="72"/>
      <c r="B34" s="77"/>
      <c r="C34" s="78"/>
      <c r="D34" s="78"/>
      <c r="E34" s="78"/>
      <c r="F34" s="79"/>
    </row>
    <row r="35" spans="1:6" x14ac:dyDescent="0.3">
      <c r="A35" s="72"/>
      <c r="B35" s="77"/>
      <c r="C35" s="78"/>
      <c r="D35" s="78"/>
      <c r="E35" s="78"/>
      <c r="F35" s="79"/>
    </row>
    <row r="36" spans="1:6" x14ac:dyDescent="0.3">
      <c r="A36" s="72"/>
      <c r="B36" s="77"/>
      <c r="C36" s="78"/>
      <c r="D36" s="78"/>
      <c r="E36" s="78"/>
      <c r="F36" s="79"/>
    </row>
    <row r="37" spans="1:6" x14ac:dyDescent="0.3">
      <c r="A37" s="72"/>
      <c r="B37" s="77"/>
      <c r="C37" s="78"/>
      <c r="D37" s="78"/>
      <c r="E37" s="78"/>
      <c r="F37" s="79"/>
    </row>
    <row r="38" spans="1:6" x14ac:dyDescent="0.3">
      <c r="A38" s="72"/>
      <c r="B38" s="77"/>
      <c r="C38" s="78"/>
      <c r="D38" s="78"/>
      <c r="E38" s="78"/>
      <c r="F38" s="79"/>
    </row>
    <row r="39" spans="1:6" x14ac:dyDescent="0.3">
      <c r="A39" s="72"/>
      <c r="B39" s="77"/>
      <c r="C39" s="78"/>
      <c r="D39" s="78"/>
      <c r="E39" s="78"/>
      <c r="F39" s="79"/>
    </row>
    <row r="40" spans="1:6" ht="17.25" thickBot="1" x14ac:dyDescent="0.35">
      <c r="A40" s="73"/>
      <c r="B40" s="80"/>
      <c r="C40" s="81"/>
      <c r="D40" s="81"/>
      <c r="E40" s="81"/>
      <c r="F40" s="82"/>
    </row>
    <row r="42" spans="1:6" x14ac:dyDescent="0.3">
      <c r="A42" s="83" t="s">
        <v>30</v>
      </c>
      <c r="B42" s="83"/>
      <c r="C42" s="83"/>
      <c r="D42" s="83"/>
      <c r="E42" s="83"/>
      <c r="F42" s="83"/>
    </row>
    <row r="43" spans="1:6" x14ac:dyDescent="0.3">
      <c r="A43" s="83"/>
      <c r="B43" s="83"/>
      <c r="C43" s="83"/>
      <c r="D43" s="83"/>
      <c r="E43" s="83"/>
      <c r="F43" s="83"/>
    </row>
    <row r="44" spans="1:6" ht="4.5" customHeight="1" x14ac:dyDescent="0.3"/>
    <row r="45" spans="1:6" x14ac:dyDescent="0.3">
      <c r="A45" s="64" t="s">
        <v>51</v>
      </c>
      <c r="B45" s="64"/>
      <c r="C45" s="64"/>
      <c r="D45" s="64"/>
      <c r="E45" s="64"/>
      <c r="F45" s="64"/>
    </row>
    <row r="46" spans="1:6" ht="29.25" customHeight="1" x14ac:dyDescent="0.3">
      <c r="A46" s="63" t="s">
        <v>43</v>
      </c>
      <c r="B46" s="71"/>
      <c r="C46" s="71"/>
      <c r="D46" s="71"/>
      <c r="E46" s="71"/>
      <c r="F46" s="71"/>
    </row>
  </sheetData>
  <sheetProtection password="DD20" sheet="1" objects="1" scenarios="1"/>
  <mergeCells count="14">
    <mergeCell ref="A45:F45"/>
    <mergeCell ref="A46:F46"/>
    <mergeCell ref="B5:F5"/>
    <mergeCell ref="B6:F6"/>
    <mergeCell ref="B7:F7"/>
    <mergeCell ref="A8:A40"/>
    <mergeCell ref="B8:F40"/>
    <mergeCell ref="A42:F43"/>
    <mergeCell ref="A1:F1"/>
    <mergeCell ref="A2:F2"/>
    <mergeCell ref="B3:C3"/>
    <mergeCell ref="E3:F3"/>
    <mergeCell ref="B4:C4"/>
    <mergeCell ref="E4:F4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>&amp;C&amp;A&amp;RBy KRPIA EBP 20110222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3"/>
  <sheetViews>
    <sheetView showGridLines="0" view="pageBreakPreview" topLeftCell="A37" zoomScale="70" zoomScaleNormal="70" zoomScaleSheetLayoutView="70" zoomScalePageLayoutView="90" workbookViewId="0">
      <selection activeCell="E11" sqref="E11:E14"/>
    </sheetView>
  </sheetViews>
  <sheetFormatPr defaultColWidth="9" defaultRowHeight="16.5" x14ac:dyDescent="0.3"/>
  <cols>
    <col min="1" max="1" width="5.375" style="2" customWidth="1"/>
    <col min="2" max="2" width="14.625" style="2" customWidth="1"/>
    <col min="3" max="3" width="16.25" style="2" customWidth="1"/>
    <col min="4" max="4" width="14.625" style="1" customWidth="1"/>
    <col min="5" max="5" width="15.75" style="3" customWidth="1"/>
    <col min="6" max="6" width="6.125" style="1" customWidth="1"/>
    <col min="7" max="7" width="5.375" style="1" customWidth="1"/>
    <col min="8" max="8" width="13.625" style="4" customWidth="1"/>
    <col min="9" max="11" width="13.625" style="5" customWidth="1"/>
    <col min="12" max="12" width="13.625" style="4" customWidth="1"/>
    <col min="13" max="13" width="15" style="4" bestFit="1" customWidth="1"/>
    <col min="14" max="14" width="15.25" style="4" customWidth="1"/>
    <col min="15" max="16384" width="9" style="1"/>
  </cols>
  <sheetData>
    <row r="1" spans="1:16" ht="36" customHeight="1" x14ac:dyDescent="0.3">
      <c r="A1" s="87" t="s">
        <v>42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6" ht="24.95" customHeight="1" thickBot="1" x14ac:dyDescent="0.35">
      <c r="A2" s="6"/>
      <c r="B2" s="6"/>
      <c r="C2" s="6"/>
      <c r="D2" s="7"/>
      <c r="E2" s="8"/>
      <c r="F2" s="7"/>
      <c r="G2" s="7"/>
      <c r="H2" s="9"/>
      <c r="I2" s="10"/>
      <c r="J2" s="10"/>
      <c r="K2" s="88" t="s">
        <v>50</v>
      </c>
      <c r="L2" s="88"/>
      <c r="M2" s="88"/>
      <c r="N2" s="88"/>
    </row>
    <row r="3" spans="1:16" ht="24.95" customHeight="1" thickBot="1" x14ac:dyDescent="0.35">
      <c r="A3" s="89" t="s">
        <v>20</v>
      </c>
      <c r="B3" s="90"/>
      <c r="C3" s="91"/>
      <c r="D3" s="92"/>
      <c r="E3" s="92"/>
      <c r="F3" s="92"/>
      <c r="G3" s="92"/>
      <c r="H3" s="92"/>
      <c r="I3" s="92"/>
      <c r="J3" s="92"/>
      <c r="K3" s="92"/>
      <c r="L3" s="92"/>
      <c r="M3" s="92"/>
      <c r="N3" s="93"/>
    </row>
    <row r="4" spans="1:16" ht="24.95" customHeight="1" thickTop="1" thickBot="1" x14ac:dyDescent="0.35">
      <c r="A4" s="94" t="s">
        <v>19</v>
      </c>
      <c r="B4" s="95"/>
      <c r="C4" s="96"/>
      <c r="D4" s="97"/>
      <c r="E4" s="97"/>
      <c r="F4" s="97"/>
      <c r="G4" s="97"/>
      <c r="H4" s="97"/>
      <c r="I4" s="97"/>
      <c r="J4" s="97"/>
      <c r="K4" s="97"/>
      <c r="L4" s="97"/>
      <c r="M4" s="97"/>
      <c r="N4" s="98"/>
    </row>
    <row r="5" spans="1:16" ht="24.95" customHeight="1" thickTop="1" thickBot="1" x14ac:dyDescent="0.35">
      <c r="A5" s="94" t="s">
        <v>18</v>
      </c>
      <c r="B5" s="95"/>
      <c r="C5" s="96"/>
      <c r="D5" s="97"/>
      <c r="E5" s="97"/>
      <c r="F5" s="97"/>
      <c r="G5" s="97"/>
      <c r="H5" s="97"/>
      <c r="I5" s="97"/>
      <c r="J5" s="97"/>
      <c r="K5" s="97"/>
      <c r="L5" s="97"/>
      <c r="M5" s="97"/>
      <c r="N5" s="98"/>
      <c r="P5" s="1" t="s">
        <v>17</v>
      </c>
    </row>
    <row r="6" spans="1:16" ht="24.95" customHeight="1" thickTop="1" thickBot="1" x14ac:dyDescent="0.35">
      <c r="A6" s="99" t="s">
        <v>24</v>
      </c>
      <c r="B6" s="100"/>
      <c r="C6" s="101" t="s">
        <v>44</v>
      </c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3"/>
    </row>
    <row r="7" spans="1:16" ht="24.95" customHeight="1" x14ac:dyDescent="0.3">
      <c r="A7" s="104" t="s">
        <v>16</v>
      </c>
      <c r="B7" s="104"/>
      <c r="C7" s="104"/>
      <c r="D7" s="7"/>
      <c r="E7" s="8"/>
      <c r="F7" s="7"/>
      <c r="G7" s="7"/>
      <c r="H7" s="9"/>
      <c r="I7" s="10"/>
      <c r="J7" s="10"/>
      <c r="K7" s="10"/>
      <c r="L7" s="9"/>
      <c r="M7" s="9"/>
      <c r="N7" s="9"/>
    </row>
    <row r="8" spans="1:16" ht="78.75" customHeight="1" thickBot="1" x14ac:dyDescent="0.35">
      <c r="A8" s="86" t="s">
        <v>40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</row>
    <row r="9" spans="1:16" ht="55.5" customHeight="1" x14ac:dyDescent="0.3">
      <c r="A9" s="116" t="s">
        <v>15</v>
      </c>
      <c r="B9" s="118" t="s">
        <v>14</v>
      </c>
      <c r="C9" s="118" t="s">
        <v>13</v>
      </c>
      <c r="D9" s="120" t="s">
        <v>12</v>
      </c>
      <c r="E9" s="130" t="s">
        <v>11</v>
      </c>
      <c r="F9" s="132" t="s">
        <v>10</v>
      </c>
      <c r="G9" s="133"/>
      <c r="H9" s="134"/>
      <c r="I9" s="105" t="s">
        <v>9</v>
      </c>
      <c r="J9" s="106"/>
      <c r="K9" s="106"/>
      <c r="L9" s="107"/>
      <c r="M9" s="108" t="s">
        <v>8</v>
      </c>
      <c r="N9" s="110" t="s">
        <v>7</v>
      </c>
    </row>
    <row r="10" spans="1:16" ht="21.95" customHeight="1" x14ac:dyDescent="0.3">
      <c r="A10" s="117"/>
      <c r="B10" s="119"/>
      <c r="C10" s="119"/>
      <c r="D10" s="121"/>
      <c r="E10" s="131"/>
      <c r="F10" s="17" t="s">
        <v>41</v>
      </c>
      <c r="G10" s="18" t="s">
        <v>6</v>
      </c>
      <c r="H10" s="19" t="s">
        <v>5</v>
      </c>
      <c r="I10" s="20" t="s">
        <v>4</v>
      </c>
      <c r="J10" s="21" t="s">
        <v>3</v>
      </c>
      <c r="K10" s="21" t="s">
        <v>2</v>
      </c>
      <c r="L10" s="22" t="s">
        <v>1</v>
      </c>
      <c r="M10" s="109"/>
      <c r="N10" s="111"/>
    </row>
    <row r="11" spans="1:16" ht="24" customHeight="1" x14ac:dyDescent="0.3">
      <c r="A11" s="150">
        <v>1</v>
      </c>
      <c r="B11" s="122"/>
      <c r="C11" s="122"/>
      <c r="D11" s="125"/>
      <c r="E11" s="135">
        <v>45078</v>
      </c>
      <c r="F11" s="137" t="s">
        <v>26</v>
      </c>
      <c r="G11" s="60" t="s">
        <v>46</v>
      </c>
      <c r="H11" s="11"/>
      <c r="I11" s="61"/>
      <c r="J11" s="13"/>
      <c r="K11" s="42"/>
      <c r="L11" s="41">
        <f>SUM(I11:K11)</f>
        <v>0</v>
      </c>
      <c r="M11" s="12"/>
      <c r="N11" s="12"/>
    </row>
    <row r="12" spans="1:16" ht="24" customHeight="1" x14ac:dyDescent="0.3">
      <c r="A12" s="151"/>
      <c r="B12" s="123"/>
      <c r="C12" s="123"/>
      <c r="D12" s="126"/>
      <c r="E12" s="135"/>
      <c r="F12" s="138"/>
      <c r="G12" s="27" t="s">
        <v>27</v>
      </c>
      <c r="H12" s="62"/>
      <c r="I12" s="46">
        <f>IF(I11*$D$35&gt;50000,50000,I11*$D$35)</f>
        <v>0</v>
      </c>
      <c r="J12" s="37">
        <f>IF(J11*$D$35&gt;50000,50000,J11*$D$35)</f>
        <v>0</v>
      </c>
      <c r="K12" s="47">
        <f>IF(K11*$D$35&gt;50000,50000,K11*$D$35)</f>
        <v>0</v>
      </c>
      <c r="L12" s="38">
        <f>IF(SUM(I12:K12)&gt;150000,150000,SUM(I12:K12))</f>
        <v>0</v>
      </c>
      <c r="M12" s="36">
        <f>IF(M11*$D$35&gt;350000,350000,M11*$D$35)</f>
        <v>0</v>
      </c>
      <c r="N12" s="36">
        <f>N11*D35</f>
        <v>0</v>
      </c>
    </row>
    <row r="13" spans="1:16" ht="24" customHeight="1" x14ac:dyDescent="0.3">
      <c r="A13" s="151"/>
      <c r="B13" s="123"/>
      <c r="C13" s="123"/>
      <c r="D13" s="126"/>
      <c r="E13" s="135"/>
      <c r="F13" s="137" t="s">
        <v>28</v>
      </c>
      <c r="G13" s="27" t="str">
        <f>G11</f>
        <v>USD</v>
      </c>
      <c r="H13" s="14"/>
      <c r="I13" s="29"/>
      <c r="J13" s="30"/>
      <c r="K13" s="30"/>
      <c r="L13" s="40"/>
      <c r="M13" s="28"/>
      <c r="N13" s="28"/>
    </row>
    <row r="14" spans="1:16" ht="24" customHeight="1" thickBot="1" x14ac:dyDescent="0.35">
      <c r="A14" s="151"/>
      <c r="B14" s="123"/>
      <c r="C14" s="123"/>
      <c r="D14" s="126"/>
      <c r="E14" s="136"/>
      <c r="F14" s="115"/>
      <c r="G14" s="23" t="s">
        <v>27</v>
      </c>
      <c r="H14" s="33">
        <f>H13*D35</f>
        <v>0</v>
      </c>
      <c r="I14" s="24"/>
      <c r="J14" s="25"/>
      <c r="K14" s="25"/>
      <c r="L14" s="26"/>
      <c r="M14" s="48"/>
      <c r="N14" s="48"/>
    </row>
    <row r="15" spans="1:16" ht="24" customHeight="1" x14ac:dyDescent="0.3">
      <c r="A15" s="151"/>
      <c r="B15" s="123"/>
      <c r="C15" s="123"/>
      <c r="D15" s="126"/>
      <c r="E15" s="128">
        <v>45079</v>
      </c>
      <c r="F15" s="114" t="s">
        <v>28</v>
      </c>
      <c r="G15" s="27" t="str">
        <f>G13</f>
        <v>USD</v>
      </c>
      <c r="H15" s="14"/>
      <c r="I15" s="15"/>
      <c r="J15" s="16"/>
      <c r="K15" s="16"/>
      <c r="L15" s="40">
        <f>SUM(I15:K15)</f>
        <v>0</v>
      </c>
      <c r="M15" s="50"/>
      <c r="N15" s="31"/>
    </row>
    <row r="16" spans="1:16" ht="24" customHeight="1" thickBot="1" x14ac:dyDescent="0.35">
      <c r="A16" s="151"/>
      <c r="B16" s="123"/>
      <c r="C16" s="123"/>
      <c r="D16" s="126"/>
      <c r="E16" s="129"/>
      <c r="F16" s="115"/>
      <c r="G16" s="23" t="s">
        <v>27</v>
      </c>
      <c r="H16" s="33">
        <f>H15*D35</f>
        <v>0</v>
      </c>
      <c r="I16" s="46">
        <f>IF(I15*$D$35&gt;50000,50000,I15*$D$35)</f>
        <v>0</v>
      </c>
      <c r="J16" s="37">
        <f>IF(J15*$D$35&gt;50000,50000,J15*$D$35)</f>
        <v>0</v>
      </c>
      <c r="K16" s="47">
        <f>IF(K15*$D$35&gt;50000,50000,K15*$D$35)</f>
        <v>0</v>
      </c>
      <c r="L16" s="33">
        <f>IF(SUM(I16:K16)&gt;150000,150000,SUM(I16:K16))</f>
        <v>0</v>
      </c>
      <c r="M16" s="51">
        <f>IF(M15*$D$35&gt;350000,350000,M15*$D$35)</f>
        <v>0</v>
      </c>
      <c r="N16" s="28"/>
    </row>
    <row r="17" spans="1:14" ht="24" customHeight="1" x14ac:dyDescent="0.3">
      <c r="A17" s="151"/>
      <c r="B17" s="123"/>
      <c r="C17" s="123"/>
      <c r="D17" s="126"/>
      <c r="E17" s="128">
        <v>45080</v>
      </c>
      <c r="F17" s="114" t="s">
        <v>28</v>
      </c>
      <c r="G17" s="27" t="str">
        <f>G15</f>
        <v>USD</v>
      </c>
      <c r="H17" s="14"/>
      <c r="I17" s="15"/>
      <c r="J17" s="16"/>
      <c r="K17" s="16"/>
      <c r="L17" s="41">
        <f>SUM(I17:K17)</f>
        <v>0</v>
      </c>
      <c r="M17" s="49"/>
      <c r="N17" s="31"/>
    </row>
    <row r="18" spans="1:14" ht="24" customHeight="1" thickBot="1" x14ac:dyDescent="0.35">
      <c r="A18" s="151"/>
      <c r="B18" s="123"/>
      <c r="C18" s="123"/>
      <c r="D18" s="126"/>
      <c r="E18" s="129"/>
      <c r="F18" s="115"/>
      <c r="G18" s="23" t="s">
        <v>27</v>
      </c>
      <c r="H18" s="33">
        <f>H17*D35</f>
        <v>0</v>
      </c>
      <c r="I18" s="46">
        <f>IF(I17*$D$35&gt;50000,50000,I17*$D$35)</f>
        <v>0</v>
      </c>
      <c r="J18" s="37">
        <f>IF(J17*$D$35&gt;50000,50000,J17*$D$35)</f>
        <v>0</v>
      </c>
      <c r="K18" s="47">
        <f>IF(K17*$D$35&gt;50000,50000,K17*$D$35)</f>
        <v>0</v>
      </c>
      <c r="L18" s="33">
        <f>IF(SUM(I18:K18)&gt;150000,150000,SUM(I18:K18))</f>
        <v>0</v>
      </c>
      <c r="M18" s="51">
        <f>IF(M17*$D$35&gt;350000,350000,M17*$D$35)</f>
        <v>0</v>
      </c>
      <c r="N18" s="28"/>
    </row>
    <row r="19" spans="1:14" ht="24" customHeight="1" x14ac:dyDescent="0.3">
      <c r="A19" s="151"/>
      <c r="B19" s="123"/>
      <c r="C19" s="123"/>
      <c r="D19" s="126"/>
      <c r="E19" s="112">
        <v>45081</v>
      </c>
      <c r="F19" s="114" t="s">
        <v>28</v>
      </c>
      <c r="G19" s="27" t="str">
        <f>G17</f>
        <v>USD</v>
      </c>
      <c r="H19" s="14"/>
      <c r="I19" s="15"/>
      <c r="J19" s="16"/>
      <c r="K19" s="16"/>
      <c r="L19" s="41">
        <f>SUM(I19:K19)</f>
        <v>0</v>
      </c>
      <c r="M19" s="49"/>
      <c r="N19" s="31"/>
    </row>
    <row r="20" spans="1:14" ht="24" customHeight="1" thickBot="1" x14ac:dyDescent="0.35">
      <c r="A20" s="151"/>
      <c r="B20" s="123"/>
      <c r="C20" s="123"/>
      <c r="D20" s="126"/>
      <c r="E20" s="113"/>
      <c r="F20" s="115"/>
      <c r="G20" s="23" t="s">
        <v>27</v>
      </c>
      <c r="H20" s="33">
        <f>H19*D35</f>
        <v>0</v>
      </c>
      <c r="I20" s="46">
        <f>IF(I19*$D$35&gt;50000,50000,I19*$D$35)</f>
        <v>0</v>
      </c>
      <c r="J20" s="37">
        <f>IF(J19*$D$35&gt;50000,50000,J19*$D$35)</f>
        <v>0</v>
      </c>
      <c r="K20" s="47">
        <f>IF(K19*$D$35&gt;50000,50000,K19*$D$35)</f>
        <v>0</v>
      </c>
      <c r="L20" s="33">
        <f>IF(SUM(I20:K20)&gt;150000,150000,SUM(I20:K20))</f>
        <v>0</v>
      </c>
      <c r="M20" s="51">
        <f>IF(M19*$D$35&gt;350000,350000,M19*$D$35)</f>
        <v>0</v>
      </c>
      <c r="N20" s="28"/>
    </row>
    <row r="21" spans="1:14" ht="24" customHeight="1" x14ac:dyDescent="0.3">
      <c r="A21" s="151"/>
      <c r="B21" s="123"/>
      <c r="C21" s="123"/>
      <c r="D21" s="126"/>
      <c r="E21" s="128">
        <v>45082</v>
      </c>
      <c r="F21" s="114" t="s">
        <v>28</v>
      </c>
      <c r="G21" s="27" t="str">
        <f>G19</f>
        <v>USD</v>
      </c>
      <c r="H21" s="14"/>
      <c r="I21" s="15"/>
      <c r="J21" s="16"/>
      <c r="K21" s="16"/>
      <c r="L21" s="41">
        <f>SUM(I21:K21)</f>
        <v>0</v>
      </c>
      <c r="M21" s="49"/>
      <c r="N21" s="31"/>
    </row>
    <row r="22" spans="1:14" ht="24" customHeight="1" thickBot="1" x14ac:dyDescent="0.35">
      <c r="A22" s="151"/>
      <c r="B22" s="123"/>
      <c r="C22" s="123"/>
      <c r="D22" s="126"/>
      <c r="E22" s="129"/>
      <c r="F22" s="115"/>
      <c r="G22" s="23" t="s">
        <v>27</v>
      </c>
      <c r="H22" s="33">
        <f>H21*D35</f>
        <v>0</v>
      </c>
      <c r="I22" s="46">
        <f>IF(I21*$D$35&gt;50000,50000,I21*$D$35)</f>
        <v>0</v>
      </c>
      <c r="J22" s="37">
        <f>IF(J21*$D$35&gt;50000,50000,J21*$D$35)</f>
        <v>0</v>
      </c>
      <c r="K22" s="47">
        <f>IF(K21*$D$35&gt;50000,50000,K21*$D$35)</f>
        <v>0</v>
      </c>
      <c r="L22" s="33">
        <f>IF(SUM(I22:K22)&gt;150000,150000,SUM(I22:K22))</f>
        <v>0</v>
      </c>
      <c r="M22" s="51">
        <f>IF(M21*$D$35&gt;350000,350000,M21*$D$35)</f>
        <v>0</v>
      </c>
      <c r="N22" s="28"/>
    </row>
    <row r="23" spans="1:14" ht="24" customHeight="1" x14ac:dyDescent="0.3">
      <c r="A23" s="151"/>
      <c r="B23" s="123"/>
      <c r="C23" s="123"/>
      <c r="D23" s="126"/>
      <c r="E23" s="128">
        <v>45083</v>
      </c>
      <c r="F23" s="114" t="s">
        <v>28</v>
      </c>
      <c r="G23" s="27" t="str">
        <f>G19</f>
        <v>USD</v>
      </c>
      <c r="H23" s="14"/>
      <c r="I23" s="15"/>
      <c r="J23" s="16"/>
      <c r="K23" s="16"/>
      <c r="L23" s="41">
        <f>SUM(I23:K23)</f>
        <v>0</v>
      </c>
      <c r="M23" s="49"/>
      <c r="N23" s="31"/>
    </row>
    <row r="24" spans="1:14" ht="24" customHeight="1" thickBot="1" x14ac:dyDescent="0.35">
      <c r="A24" s="151"/>
      <c r="B24" s="123"/>
      <c r="C24" s="123"/>
      <c r="D24" s="126"/>
      <c r="E24" s="129"/>
      <c r="F24" s="115"/>
      <c r="G24" s="23" t="s">
        <v>27</v>
      </c>
      <c r="H24" s="33">
        <f>H23*D35</f>
        <v>0</v>
      </c>
      <c r="I24" s="46">
        <f>IF(I23*$D$35&gt;50000,50000,I23*$D$35)</f>
        <v>0</v>
      </c>
      <c r="J24" s="37">
        <f>IF(J23*$D$35&gt;50000,50000,J23*$D$35)</f>
        <v>0</v>
      </c>
      <c r="K24" s="47">
        <f>IF(K23*$D$35&gt;50000,50000,K23*$D$35)</f>
        <v>0</v>
      </c>
      <c r="L24" s="33">
        <f>IF(SUM(I24:K24)&gt;150000,150000,SUM(I24:K24))</f>
        <v>0</v>
      </c>
      <c r="M24" s="51">
        <f>IF(M23*$D$35&gt;350000,350000,M23*$D$35)</f>
        <v>0</v>
      </c>
      <c r="N24" s="28"/>
    </row>
    <row r="25" spans="1:14" ht="24" customHeight="1" x14ac:dyDescent="0.3">
      <c r="A25" s="151"/>
      <c r="B25" s="123"/>
      <c r="C25" s="123"/>
      <c r="D25" s="126"/>
      <c r="E25" s="128"/>
      <c r="F25" s="114" t="s">
        <v>28</v>
      </c>
      <c r="G25" s="27" t="str">
        <f>G21</f>
        <v>USD</v>
      </c>
      <c r="H25" s="14"/>
      <c r="I25" s="15"/>
      <c r="J25" s="16"/>
      <c r="K25" s="16"/>
      <c r="L25" s="41">
        <f>SUM(I25:K25)</f>
        <v>0</v>
      </c>
      <c r="M25" s="49"/>
      <c r="N25" s="31"/>
    </row>
    <row r="26" spans="1:14" ht="24" customHeight="1" thickBot="1" x14ac:dyDescent="0.35">
      <c r="A26" s="151"/>
      <c r="B26" s="123"/>
      <c r="C26" s="123"/>
      <c r="D26" s="126"/>
      <c r="E26" s="129"/>
      <c r="F26" s="115"/>
      <c r="G26" s="23" t="s">
        <v>27</v>
      </c>
      <c r="H26" s="33">
        <f>H25*D35</f>
        <v>0</v>
      </c>
      <c r="I26" s="46">
        <f>IF(I25*$D$35&gt;50000,50000,I25*$D$35)</f>
        <v>0</v>
      </c>
      <c r="J26" s="37">
        <f>IF(J25*$D$35&gt;50000,50000,J25*$D$35)</f>
        <v>0</v>
      </c>
      <c r="K26" s="47">
        <f>IF(K25*$D$35&gt;50000,50000,K25*$D$35)</f>
        <v>0</v>
      </c>
      <c r="L26" s="33">
        <f>IF(SUM(I26:K26)&gt;150000,150000,SUM(I26:K26))</f>
        <v>0</v>
      </c>
      <c r="M26" s="51">
        <f>IF(M25*$D$35&gt;350000,350000,M25*$D$35)</f>
        <v>0</v>
      </c>
      <c r="N26" s="28"/>
    </row>
    <row r="27" spans="1:14" ht="24" customHeight="1" x14ac:dyDescent="0.3">
      <c r="A27" s="151"/>
      <c r="B27" s="123"/>
      <c r="C27" s="123"/>
      <c r="D27" s="126"/>
      <c r="E27" s="128"/>
      <c r="F27" s="114" t="s">
        <v>28</v>
      </c>
      <c r="G27" s="27" t="str">
        <f>G21</f>
        <v>USD</v>
      </c>
      <c r="H27" s="14"/>
      <c r="I27" s="15"/>
      <c r="J27" s="16"/>
      <c r="K27" s="16"/>
      <c r="L27" s="41">
        <f>SUM(I27:K27)</f>
        <v>0</v>
      </c>
      <c r="M27" s="49"/>
      <c r="N27" s="31"/>
    </row>
    <row r="28" spans="1:14" ht="24" customHeight="1" thickBot="1" x14ac:dyDescent="0.35">
      <c r="A28" s="151"/>
      <c r="B28" s="123"/>
      <c r="C28" s="123"/>
      <c r="D28" s="126"/>
      <c r="E28" s="129"/>
      <c r="F28" s="115"/>
      <c r="G28" s="23" t="s">
        <v>27</v>
      </c>
      <c r="H28" s="33">
        <f>H27*D35</f>
        <v>0</v>
      </c>
      <c r="I28" s="46">
        <f>IF(I27*$D$35&gt;50000,50000,I27*$D$35)</f>
        <v>0</v>
      </c>
      <c r="J28" s="37">
        <f>IF(J27*$D$35&gt;50000,50000,J27*$D$35)</f>
        <v>0</v>
      </c>
      <c r="K28" s="47">
        <f>IF(K27*$D$35&gt;50000,50000,K27*$D$35)</f>
        <v>0</v>
      </c>
      <c r="L28" s="33">
        <f>IF(SUM(I28:K28)&gt;150000,150000,SUM(I28:K28))</f>
        <v>0</v>
      </c>
      <c r="M28" s="51">
        <f>IF(M27*$D$35&gt;350000,350000,M27*$D$35)</f>
        <v>0</v>
      </c>
      <c r="N28" s="28"/>
    </row>
    <row r="29" spans="1:14" ht="24" customHeight="1" x14ac:dyDescent="0.3">
      <c r="A29" s="151"/>
      <c r="B29" s="123"/>
      <c r="C29" s="123"/>
      <c r="D29" s="126"/>
      <c r="E29" s="128"/>
      <c r="F29" s="114" t="s">
        <v>28</v>
      </c>
      <c r="G29" s="27" t="str">
        <f>G27</f>
        <v>USD</v>
      </c>
      <c r="H29" s="14"/>
      <c r="I29" s="15"/>
      <c r="J29" s="16"/>
      <c r="K29" s="16"/>
      <c r="L29" s="41">
        <f>SUM(I29:K29)</f>
        <v>0</v>
      </c>
      <c r="M29" s="49"/>
      <c r="N29" s="31"/>
    </row>
    <row r="30" spans="1:14" ht="24" customHeight="1" thickBot="1" x14ac:dyDescent="0.35">
      <c r="A30" s="151"/>
      <c r="B30" s="123"/>
      <c r="C30" s="123"/>
      <c r="D30" s="126"/>
      <c r="E30" s="129"/>
      <c r="F30" s="115"/>
      <c r="G30" s="23" t="s">
        <v>27</v>
      </c>
      <c r="H30" s="33">
        <f>H29*D35</f>
        <v>0</v>
      </c>
      <c r="I30" s="46">
        <f>IF(I29*$D$35&gt;50000,50000,I29*$D$35)</f>
        <v>0</v>
      </c>
      <c r="J30" s="37">
        <f>IF(J29*$D$35&gt;50000,50000,J29*$D$35)</f>
        <v>0</v>
      </c>
      <c r="K30" s="47">
        <f>IF(K29*$D$35&gt;50000,50000,K29*$D$35)</f>
        <v>0</v>
      </c>
      <c r="L30" s="33">
        <f>IF(SUM(I30:K30)&gt;150000,150000,SUM(I30:K30))</f>
        <v>0</v>
      </c>
      <c r="M30" s="51">
        <f>IF(M29*$D$35&gt;350000,350000,M29*$D$35)</f>
        <v>0</v>
      </c>
      <c r="N30" s="28"/>
    </row>
    <row r="31" spans="1:14" ht="24" customHeight="1" x14ac:dyDescent="0.3">
      <c r="A31" s="151"/>
      <c r="B31" s="123"/>
      <c r="C31" s="123"/>
      <c r="D31" s="126"/>
      <c r="E31" s="128"/>
      <c r="F31" s="114" t="s">
        <v>28</v>
      </c>
      <c r="G31" s="27" t="str">
        <f>G29</f>
        <v>USD</v>
      </c>
      <c r="H31" s="14"/>
      <c r="I31" s="15"/>
      <c r="J31" s="16"/>
      <c r="K31" s="16"/>
      <c r="L31" s="41">
        <f>SUM(I31:K31)</f>
        <v>0</v>
      </c>
      <c r="M31" s="49"/>
      <c r="N31" s="31"/>
    </row>
    <row r="32" spans="1:14" ht="24" customHeight="1" thickBot="1" x14ac:dyDescent="0.35">
      <c r="A32" s="151"/>
      <c r="B32" s="123"/>
      <c r="C32" s="123"/>
      <c r="D32" s="126"/>
      <c r="E32" s="129"/>
      <c r="F32" s="115"/>
      <c r="G32" s="23" t="s">
        <v>27</v>
      </c>
      <c r="H32" s="33">
        <f>H31*D35</f>
        <v>0</v>
      </c>
      <c r="I32" s="46">
        <f>IF(I31*$D$35&gt;50000,50000,I31*$D$35)</f>
        <v>0</v>
      </c>
      <c r="J32" s="37">
        <f>IF(J31*$D$35&gt;50000,50000,J31*$D$35)</f>
        <v>0</v>
      </c>
      <c r="K32" s="47">
        <f>IF(K31*$D$35&gt;50000,50000,K31*$D$35)</f>
        <v>0</v>
      </c>
      <c r="L32" s="33">
        <f>IF(SUM(I32:K32)&gt;150000,150000,SUM(I32:K32))</f>
        <v>0</v>
      </c>
      <c r="M32" s="51">
        <f>IF(M31*$D$35&gt;350000,350000,M31*$D$35)</f>
        <v>0</v>
      </c>
      <c r="N32" s="28"/>
    </row>
    <row r="33" spans="1:14" ht="24" customHeight="1" x14ac:dyDescent="0.3">
      <c r="A33" s="151"/>
      <c r="B33" s="123"/>
      <c r="C33" s="123"/>
      <c r="D33" s="126"/>
      <c r="E33" s="128"/>
      <c r="F33" s="114" t="s">
        <v>28</v>
      </c>
      <c r="G33" s="27" t="str">
        <f>G31</f>
        <v>USD</v>
      </c>
      <c r="H33" s="14"/>
      <c r="I33" s="15"/>
      <c r="J33" s="16"/>
      <c r="K33" s="16"/>
      <c r="L33" s="41">
        <f>SUM(I33:K33)</f>
        <v>0</v>
      </c>
      <c r="M33" s="49"/>
      <c r="N33" s="31"/>
    </row>
    <row r="34" spans="1:14" ht="24" customHeight="1" thickBot="1" x14ac:dyDescent="0.35">
      <c r="A34" s="152"/>
      <c r="B34" s="124"/>
      <c r="C34" s="124"/>
      <c r="D34" s="127"/>
      <c r="E34" s="129"/>
      <c r="F34" s="115"/>
      <c r="G34" s="23" t="s">
        <v>27</v>
      </c>
      <c r="H34" s="33">
        <f>H33*D35</f>
        <v>0</v>
      </c>
      <c r="I34" s="46">
        <f>IF(I33*$D$35&gt;50000,50000,I33*$D$35)</f>
        <v>0</v>
      </c>
      <c r="J34" s="37">
        <f>IF(J33*$D$35&gt;50000,50000,J33*$D$35)</f>
        <v>0</v>
      </c>
      <c r="K34" s="47">
        <f>IF(K33*$D$35&gt;50000,50000,K33*$D$35)</f>
        <v>0</v>
      </c>
      <c r="L34" s="33">
        <f>IF(SUM(I34:K34)&gt;150000,150000,SUM(I34:K34))</f>
        <v>0</v>
      </c>
      <c r="M34" s="36">
        <f>IF(M33*$D$35&gt;350000,350000,M33*$D$35)</f>
        <v>0</v>
      </c>
      <c r="N34" s="28"/>
    </row>
    <row r="35" spans="1:14" ht="26.25" customHeight="1" thickBot="1" x14ac:dyDescent="0.35">
      <c r="A35" s="145" t="s">
        <v>0</v>
      </c>
      <c r="B35" s="146"/>
      <c r="C35" s="32" t="s">
        <v>47</v>
      </c>
      <c r="D35" s="32">
        <v>1344.72</v>
      </c>
      <c r="E35" s="39">
        <f>ROUNDDOWN(SUM(F35:N35),-1)</f>
        <v>0</v>
      </c>
      <c r="F35" s="147">
        <f>IF(H14+H16+H18+H20+H22+H24+H26+H28+H30+H32+H34&gt;150000,150000,H14+H16+H18+H20+H22+H24+H26+H28+H30+H32+H34)+H12</f>
        <v>0</v>
      </c>
      <c r="G35" s="148"/>
      <c r="H35" s="149"/>
      <c r="I35" s="140">
        <f>L12+L16+L18+L20+L22+L24+L26+L28+L30+L32+L34</f>
        <v>0</v>
      </c>
      <c r="J35" s="141"/>
      <c r="K35" s="141"/>
      <c r="L35" s="142"/>
      <c r="M35" s="34">
        <f>M12+M14+M16+M18+M20+M22+M24+M26+M28+M30+M32+M34</f>
        <v>0</v>
      </c>
      <c r="N35" s="35">
        <f>N12+N14</f>
        <v>0</v>
      </c>
    </row>
    <row r="36" spans="1:14" ht="46.5" customHeight="1" x14ac:dyDescent="0.3">
      <c r="A36" s="143" t="s">
        <v>29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</row>
    <row r="37" spans="1:14" s="59" customFormat="1" ht="169.5" customHeight="1" x14ac:dyDescent="0.3">
      <c r="A37" s="57"/>
      <c r="B37" s="139" t="s">
        <v>45</v>
      </c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58"/>
    </row>
    <row r="38" spans="1:14" ht="72.75" customHeight="1" x14ac:dyDescent="0.3">
      <c r="A38" s="84" t="s">
        <v>25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</row>
    <row r="39" spans="1:14" ht="57" customHeight="1" x14ac:dyDescent="0.3">
      <c r="A39" s="6"/>
      <c r="B39" s="6"/>
      <c r="C39" s="6"/>
      <c r="D39" s="7"/>
      <c r="E39" s="8"/>
      <c r="F39" s="7"/>
      <c r="G39" s="7"/>
      <c r="H39" s="9"/>
      <c r="I39" s="10"/>
      <c r="J39" s="44"/>
      <c r="K39" s="44"/>
      <c r="L39" s="45" t="s">
        <v>48</v>
      </c>
      <c r="M39" s="45" t="s">
        <v>49</v>
      </c>
      <c r="N39" s="45" t="s">
        <v>21</v>
      </c>
    </row>
    <row r="40" spans="1:14" ht="50.25" customHeight="1" x14ac:dyDescent="0.3">
      <c r="A40" s="6"/>
      <c r="B40" s="6"/>
      <c r="C40" s="6"/>
      <c r="D40" s="7"/>
      <c r="E40" s="8"/>
      <c r="F40" s="7"/>
      <c r="G40" s="7"/>
      <c r="H40" s="9"/>
      <c r="I40" s="10"/>
      <c r="J40" s="44"/>
      <c r="K40" s="43" t="s">
        <v>22</v>
      </c>
      <c r="L40" s="43"/>
      <c r="M40" s="43"/>
      <c r="N40" s="43" t="s">
        <v>23</v>
      </c>
    </row>
    <row r="41" spans="1:14" x14ac:dyDescent="0.3">
      <c r="A41" s="6"/>
      <c r="B41" s="6"/>
      <c r="C41" s="6"/>
      <c r="D41" s="7"/>
      <c r="E41" s="8"/>
      <c r="F41" s="7"/>
      <c r="G41" s="7"/>
      <c r="H41" s="9"/>
      <c r="I41" s="10"/>
      <c r="J41" s="10"/>
      <c r="K41" s="10"/>
      <c r="L41" s="9"/>
      <c r="M41" s="9"/>
      <c r="N41" s="9"/>
    </row>
    <row r="42" spans="1:14" x14ac:dyDescent="0.3">
      <c r="A42" s="6"/>
      <c r="B42" s="6"/>
      <c r="C42" s="6"/>
      <c r="D42" s="7"/>
      <c r="E42" s="8"/>
      <c r="F42" s="7"/>
      <c r="G42" s="7"/>
      <c r="H42" s="9"/>
      <c r="I42" s="10"/>
      <c r="J42" s="10"/>
      <c r="K42" s="10"/>
      <c r="L42" s="9"/>
      <c r="M42" s="9"/>
      <c r="N42" s="9"/>
    </row>
    <row r="43" spans="1:14" x14ac:dyDescent="0.3">
      <c r="A43" s="6"/>
      <c r="B43" s="6"/>
      <c r="C43" s="6"/>
      <c r="D43" s="7"/>
      <c r="E43" s="8"/>
      <c r="F43" s="7"/>
      <c r="G43" s="7"/>
      <c r="H43" s="9"/>
      <c r="I43" s="10"/>
      <c r="J43" s="10"/>
      <c r="K43" s="10"/>
      <c r="L43" s="9"/>
      <c r="M43" s="9"/>
      <c r="N43" s="9"/>
    </row>
  </sheetData>
  <sheetProtection password="DD20" sheet="1" objects="1" scenarios="1" selectLockedCells="1"/>
  <mergeCells count="54">
    <mergeCell ref="B37:M37"/>
    <mergeCell ref="I35:L35"/>
    <mergeCell ref="A36:N36"/>
    <mergeCell ref="E31:E32"/>
    <mergeCell ref="F31:F32"/>
    <mergeCell ref="E33:E34"/>
    <mergeCell ref="F33:F34"/>
    <mergeCell ref="A35:B35"/>
    <mergeCell ref="F35:H35"/>
    <mergeCell ref="A11:A34"/>
    <mergeCell ref="B11:B34"/>
    <mergeCell ref="F27:F28"/>
    <mergeCell ref="E29:E30"/>
    <mergeCell ref="F29:F30"/>
    <mergeCell ref="E25:E26"/>
    <mergeCell ref="F25:F26"/>
    <mergeCell ref="F15:F16"/>
    <mergeCell ref="E17:E18"/>
    <mergeCell ref="F17:F18"/>
    <mergeCell ref="E11:E14"/>
    <mergeCell ref="F11:F12"/>
    <mergeCell ref="F13:F14"/>
    <mergeCell ref="E19:E20"/>
    <mergeCell ref="F19:F20"/>
    <mergeCell ref="A9:A10"/>
    <mergeCell ref="B9:B10"/>
    <mergeCell ref="C9:C10"/>
    <mergeCell ref="D9:D10"/>
    <mergeCell ref="C11:C34"/>
    <mergeCell ref="D11:D34"/>
    <mergeCell ref="E21:E22"/>
    <mergeCell ref="F21:F22"/>
    <mergeCell ref="E27:E28"/>
    <mergeCell ref="E23:E24"/>
    <mergeCell ref="F23:F24"/>
    <mergeCell ref="E9:E10"/>
    <mergeCell ref="F9:H9"/>
    <mergeCell ref="E15:E16"/>
    <mergeCell ref="A38:N38"/>
    <mergeCell ref="A8:N8"/>
    <mergeCell ref="A1:N1"/>
    <mergeCell ref="K2:N2"/>
    <mergeCell ref="A3:B3"/>
    <mergeCell ref="C3:N3"/>
    <mergeCell ref="A4:B4"/>
    <mergeCell ref="C4:N4"/>
    <mergeCell ref="A5:B5"/>
    <mergeCell ref="C5:N5"/>
    <mergeCell ref="A6:B6"/>
    <mergeCell ref="C6:N6"/>
    <mergeCell ref="A7:C7"/>
    <mergeCell ref="I9:L9"/>
    <mergeCell ref="M9:M10"/>
    <mergeCell ref="N9:N10"/>
  </mergeCells>
  <phoneticPr fontId="4" type="noConversion"/>
  <printOptions horizontalCentered="1"/>
  <pageMargins left="0.23622047244094491" right="0.23622047244094491" top="0.38" bottom="0.49" header="0.18" footer="0.18"/>
  <pageSetup paperSize="9" scale="46" orientation="portrait" r:id="rId1"/>
  <headerFooter>
    <oddHeader>&amp;L &lt;별첨 4&gt;&amp;C
&amp;RBy KRPIA EBP 20100709</oddHeader>
    <oddFooter xml:space="preserve">&amp;C한국다국적의약산업협회
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</vt:i4>
      </vt:variant>
    </vt:vector>
  </HeadingPairs>
  <TitlesOfParts>
    <vt:vector size="3" baseType="lpstr">
      <vt:lpstr>&lt;서식1&gt;결과보고서</vt:lpstr>
      <vt:lpstr>&lt;서식2&gt;지출내역서</vt:lpstr>
      <vt:lpstr>'&lt;서식2&gt;지출내역서'!Print_Area</vt:lpstr>
    </vt:vector>
  </TitlesOfParts>
  <Company>KRPIA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서지양</dc:creator>
  <cp:lastModifiedBy>Minju Cha - KSMO</cp:lastModifiedBy>
  <cp:lastPrinted>2018-01-10T07:03:12Z</cp:lastPrinted>
  <dcterms:created xsi:type="dcterms:W3CDTF">2010-07-09T02:11:16Z</dcterms:created>
  <dcterms:modified xsi:type="dcterms:W3CDTF">2023-08-22T06:51:47Z</dcterms:modified>
</cp:coreProperties>
</file>