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사용자\Desktop\"/>
    </mc:Choice>
  </mc:AlternateContent>
  <xr:revisionPtr revIDLastSave="0" documentId="8_{6A457A2A-B332-463F-AC9A-9254DF59B426}" xr6:coauthVersionLast="34" xr6:coauthVersionMax="34" xr10:uidLastSave="{00000000-0000-0000-0000-000000000000}"/>
  <bookViews>
    <workbookView xWindow="0" yWindow="0" windowWidth="13485" windowHeight="11865" xr2:uid="{00000000-000D-0000-FFFF-FFFF00000000}"/>
  </bookViews>
  <sheets>
    <sheet name="학술대회 상세지출내역" sheetId="4" r:id="rId1"/>
  </sheets>
  <definedNames>
    <definedName name="_xlnm.Print_Area" localSheetId="0">'학술대회 상세지출내역'!$A$1:$J$32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4" l="1"/>
  <c r="E30" i="4" l="1"/>
  <c r="E28" i="4"/>
  <c r="E26" i="4"/>
  <c r="E24" i="4"/>
  <c r="E22" i="4"/>
  <c r="E20" i="4"/>
  <c r="H20" i="4"/>
  <c r="H30" i="4"/>
  <c r="G30" i="4"/>
  <c r="F30" i="4"/>
  <c r="H28" i="4"/>
  <c r="G28" i="4"/>
  <c r="F28" i="4"/>
  <c r="H26" i="4"/>
  <c r="G26" i="4"/>
  <c r="F26" i="4"/>
  <c r="H24" i="4"/>
  <c r="G24" i="4"/>
  <c r="F24" i="4"/>
  <c r="H22" i="4"/>
  <c r="G22" i="4"/>
  <c r="F22" i="4"/>
  <c r="G20" i="4"/>
  <c r="F20" i="4"/>
  <c r="H18" i="4"/>
  <c r="G18" i="4"/>
  <c r="F18" i="4"/>
  <c r="G16" i="4"/>
  <c r="H16" i="4"/>
  <c r="F16" i="4"/>
  <c r="J30" i="4"/>
  <c r="J28" i="4"/>
  <c r="J26" i="4"/>
  <c r="J24" i="4"/>
  <c r="J22" i="4"/>
  <c r="J20" i="4"/>
  <c r="J18" i="4"/>
  <c r="D31" i="4"/>
  <c r="C31" i="4"/>
  <c r="I29" i="4"/>
  <c r="I27" i="4"/>
  <c r="I25" i="4"/>
  <c r="I23" i="4"/>
  <c r="I21" i="4"/>
  <c r="I19" i="4"/>
  <c r="E18" i="4"/>
  <c r="I17" i="4"/>
  <c r="B17" i="4"/>
  <c r="B19" i="4" s="1"/>
  <c r="B21" i="4" s="1"/>
  <c r="B23" i="4" s="1"/>
  <c r="B25" i="4" s="1"/>
  <c r="B27" i="4" s="1"/>
  <c r="B29" i="4" s="1"/>
  <c r="I15" i="4"/>
  <c r="E31" i="4" l="1"/>
  <c r="I16" i="4"/>
  <c r="I24" i="4"/>
  <c r="J31" i="4"/>
  <c r="I18" i="4"/>
  <c r="I20" i="4"/>
  <c r="I28" i="4"/>
  <c r="I26" i="4"/>
  <c r="I30" i="4"/>
  <c r="I22" i="4"/>
  <c r="F31" i="4" l="1"/>
  <c r="B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허선영</author>
  </authors>
  <commentList>
    <comment ref="J15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현장결제의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결제한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날짜별로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박요금씩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나누어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사전등록일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청구금액을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J16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사전결제의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신용카드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청구된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원화금액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확인가능한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카드내역서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첨부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要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<sst xmlns="http://schemas.openxmlformats.org/spreadsheetml/2006/main" count="39" uniqueCount="30">
  <si>
    <t>등록비</t>
  </si>
  <si>
    <t>항공료</t>
  </si>
  <si>
    <t>교통비</t>
  </si>
  <si>
    <t xml:space="preserve">식대 </t>
  </si>
  <si>
    <t>숙박비</t>
  </si>
  <si>
    <t xml:space="preserve">통화 </t>
  </si>
  <si>
    <t xml:space="preserve">금액 </t>
  </si>
  <si>
    <t xml:space="preserve">아침 </t>
  </si>
  <si>
    <t xml:space="preserve">점심 </t>
  </si>
  <si>
    <t>저녁</t>
  </si>
  <si>
    <t xml:space="preserve"> 총 금액 </t>
  </si>
  <si>
    <t>학술대회 상세 지출내역서</t>
    <phoneticPr fontId="5" type="noConversion"/>
  </si>
  <si>
    <t>총 합계</t>
    <phoneticPr fontId="5" type="noConversion"/>
  </si>
  <si>
    <t>항목별 합계</t>
    <phoneticPr fontId="5" type="noConversion"/>
  </si>
  <si>
    <t xml:space="preserve"> 날짜 </t>
    <phoneticPr fontId="5" type="noConversion"/>
  </si>
  <si>
    <t>원화</t>
    <phoneticPr fontId="5" type="noConversion"/>
  </si>
  <si>
    <t>원화</t>
    <phoneticPr fontId="5" type="noConversion"/>
  </si>
  <si>
    <t xml:space="preserve">1. 공고번호 </t>
    <phoneticPr fontId="5" type="noConversion"/>
  </si>
  <si>
    <t>2. 학술대회 명</t>
    <phoneticPr fontId="5" type="noConversion"/>
  </si>
  <si>
    <t xml:space="preserve">3. 장소 </t>
    <phoneticPr fontId="5" type="noConversion"/>
  </si>
  <si>
    <t>4. 학술대회 일자</t>
    <phoneticPr fontId="5" type="noConversion"/>
  </si>
  <si>
    <t>5. 선정기관</t>
    <phoneticPr fontId="5" type="noConversion"/>
  </si>
  <si>
    <t>6. 참가자명</t>
    <phoneticPr fontId="5" type="noConversion"/>
  </si>
  <si>
    <t>7. 소속</t>
    <phoneticPr fontId="5" type="noConversion"/>
  </si>
  <si>
    <t>8. 지원자격</t>
    <phoneticPr fontId="5" type="noConversion"/>
  </si>
  <si>
    <t>9. 환율</t>
    <phoneticPr fontId="5" type="noConversion"/>
  </si>
  <si>
    <r>
      <rPr>
        <b/>
        <sz val="9"/>
        <color indexed="8"/>
        <rFont val="맑은 고딕"/>
        <family val="3"/>
        <charset val="129"/>
      </rPr>
      <t xml:space="preserve">10. 학회 참가자 지출내역 </t>
    </r>
    <r>
      <rPr>
        <sz val="9"/>
        <color indexed="8"/>
        <rFont val="맑은 고딕"/>
        <family val="3"/>
        <charset val="129"/>
      </rPr>
      <t xml:space="preserve">
</t>
    </r>
    <r>
      <rPr>
        <sz val="9"/>
        <color indexed="10"/>
        <rFont val="맑은 고딕"/>
        <family val="3"/>
        <charset val="129"/>
      </rPr>
      <t xml:space="preserve"> </t>
    </r>
    <r>
      <rPr>
        <sz val="9"/>
        <color indexed="10"/>
        <rFont val="Symbol"/>
        <family val="1"/>
        <charset val="2"/>
      </rPr>
      <t>*</t>
    </r>
    <r>
      <rPr>
        <sz val="9"/>
        <color indexed="10"/>
        <rFont val="맑은 고딕"/>
        <family val="3"/>
        <charset val="129"/>
      </rPr>
      <t xml:space="preserve"> 아래의 금액 기입란에는 실비 영수증에 기입되어 있는 통화명 기준으로 기입해주시기 바라며, 현지 영수증만 있는 
    경우 외화와 원화 모두 기입하여 주시기 바랍니다. 
 </t>
    </r>
    <r>
      <rPr>
        <sz val="9"/>
        <color indexed="10"/>
        <rFont val="Symbol"/>
        <family val="1"/>
        <charset val="2"/>
      </rPr>
      <t>*</t>
    </r>
    <r>
      <rPr>
        <sz val="9"/>
        <color indexed="10"/>
        <rFont val="맑은 고딕"/>
        <family val="3"/>
        <charset val="129"/>
      </rPr>
      <t xml:space="preserve"> 환율 적용 기준: 학회시작 전일자(휴일일 경우 전일) 외환은행 현금 매입 최초 고시가 </t>
    </r>
    <phoneticPr fontId="5" type="noConversion"/>
  </si>
  <si>
    <t xml:space="preserve">제출일:   20  년   월    일  </t>
    <phoneticPr fontId="5" type="noConversion"/>
  </si>
  <si>
    <t>(20  .  .  .기준)</t>
    <phoneticPr fontId="15" type="noConversion"/>
  </si>
  <si>
    <t>USD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</si>
</sst>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m&quot;/&quot;d;@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color indexed="10"/>
      <name val="맑은 고딕"/>
      <family val="3"/>
      <charset val="129"/>
    </font>
    <font>
      <sz val="9"/>
      <color indexed="10"/>
      <name val="Symbol"/>
      <family val="1"/>
      <charset val="2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8"/>
      <color indexed="8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" fontId="16" fillId="5" borderId="1" xfId="1" applyNumberFormat="1" applyFont="1" applyFill="1" applyBorder="1" applyAlignment="1" applyProtection="1">
      <alignment vertical="center" wrapText="1"/>
      <protection locked="0"/>
    </xf>
    <xf numFmtId="0" fontId="16" fillId="5" borderId="15" xfId="1" applyFont="1" applyFill="1" applyBorder="1" applyAlignment="1" applyProtection="1">
      <alignment vertical="center" wrapText="1"/>
      <protection locked="0"/>
    </xf>
    <xf numFmtId="0" fontId="16" fillId="5" borderId="16" xfId="1" applyFont="1" applyFill="1" applyBorder="1" applyAlignment="1" applyProtection="1">
      <alignment vertical="center" wrapText="1"/>
      <protection locked="0"/>
    </xf>
    <xf numFmtId="0" fontId="4" fillId="3" borderId="19" xfId="1" applyFont="1" applyFill="1" applyBorder="1" applyAlignment="1" applyProtection="1">
      <alignment horizontal="center" vertical="center" shrinkToFit="1"/>
      <protection locked="0"/>
    </xf>
    <xf numFmtId="0" fontId="4" fillId="3" borderId="19" xfId="1" applyFont="1" applyFill="1" applyBorder="1" applyAlignment="1" applyProtection="1">
      <alignment horizontal="center" vertical="center" wrapText="1"/>
      <protection locked="0"/>
    </xf>
    <xf numFmtId="0" fontId="9" fillId="3" borderId="20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29" xfId="1" applyFont="1" applyFill="1" applyBorder="1" applyAlignment="1" applyProtection="1">
      <alignment horizontal="center" vertical="center" wrapText="1"/>
      <protection locked="0"/>
    </xf>
    <xf numFmtId="0" fontId="9" fillId="3" borderId="16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15" fillId="0" borderId="20" xfId="1" applyFont="1" applyFill="1" applyBorder="1" applyAlignment="1" applyProtection="1">
      <alignment horizontal="right" vertical="center" shrinkToFit="1"/>
      <protection locked="0"/>
    </xf>
    <xf numFmtId="0" fontId="15" fillId="0" borderId="20" xfId="1" applyFont="1" applyFill="1" applyBorder="1" applyAlignment="1" applyProtection="1">
      <alignment horizontal="right" vertical="top" shrinkToFit="1"/>
      <protection locked="0"/>
    </xf>
    <xf numFmtId="0" fontId="3" fillId="0" borderId="2" xfId="1" applyFont="1" applyFill="1" applyBorder="1" applyAlignment="1" applyProtection="1">
      <alignment horizontal="right" vertical="center" shrinkToFit="1"/>
      <protection locked="0"/>
    </xf>
    <xf numFmtId="0" fontId="3" fillId="0" borderId="1" xfId="1" applyFont="1" applyFill="1" applyBorder="1" applyAlignment="1" applyProtection="1">
      <alignment horizontal="right" vertical="center" shrinkToFit="1"/>
      <protection locked="0"/>
    </xf>
    <xf numFmtId="0" fontId="3" fillId="0" borderId="29" xfId="1" applyFont="1" applyFill="1" applyBorder="1" applyAlignment="1" applyProtection="1">
      <alignment horizontal="right" vertical="center" shrinkToFit="1"/>
      <protection locked="0"/>
    </xf>
    <xf numFmtId="0" fontId="3" fillId="0" borderId="16" xfId="1" applyFont="1" applyFill="1" applyBorder="1" applyAlignment="1" applyProtection="1">
      <alignment horizontal="right" vertical="center" shrinkToFit="1"/>
      <protection locked="0"/>
    </xf>
    <xf numFmtId="176" fontId="9" fillId="6" borderId="20" xfId="2" applyNumberFormat="1" applyFont="1" applyFill="1" applyBorder="1" applyAlignment="1" applyProtection="1">
      <alignment horizontal="right" vertical="center" shrinkToFit="1"/>
      <protection locked="0"/>
    </xf>
    <xf numFmtId="176" fontId="9" fillId="6" borderId="12" xfId="2" applyNumberFormat="1" applyFont="1" applyFill="1" applyBorder="1" applyAlignment="1" applyProtection="1">
      <alignment horizontal="right" vertical="center" shrinkToFit="1"/>
      <protection locked="0"/>
    </xf>
    <xf numFmtId="176" fontId="9" fillId="6" borderId="1" xfId="2" applyNumberFormat="1" applyFont="1" applyFill="1" applyBorder="1" applyAlignment="1" applyProtection="1">
      <alignment horizontal="right" vertical="center" shrinkToFit="1"/>
      <protection locked="0"/>
    </xf>
    <xf numFmtId="176" fontId="9" fillId="6" borderId="29" xfId="2" applyNumberFormat="1" applyFont="1" applyFill="1" applyBorder="1" applyAlignment="1" applyProtection="1">
      <alignment horizontal="right" vertical="center" shrinkToFit="1"/>
      <protection locked="0"/>
    </xf>
    <xf numFmtId="176" fontId="9" fillId="6" borderId="16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20" xfId="1" applyFont="1" applyFill="1" applyBorder="1" applyAlignment="1" applyProtection="1">
      <alignment horizontal="right" vertical="center" shrinkToFit="1"/>
      <protection locked="0"/>
    </xf>
    <xf numFmtId="41" fontId="0" fillId="0" borderId="0" xfId="0" applyNumberFormat="1" applyProtection="1">
      <alignment vertical="center"/>
      <protection locked="0"/>
    </xf>
    <xf numFmtId="0" fontId="3" fillId="0" borderId="25" xfId="1" applyFont="1" applyFill="1" applyBorder="1" applyAlignment="1" applyProtection="1">
      <alignment horizontal="center" vertical="center" shrinkToFit="1"/>
      <protection locked="0"/>
    </xf>
    <xf numFmtId="3" fontId="9" fillId="4" borderId="4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21" xfId="1" applyNumberFormat="1" applyFont="1" applyFill="1" applyBorder="1" applyAlignment="1" applyProtection="1">
      <alignment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176" fontId="9" fillId="6" borderId="20" xfId="2" applyNumberFormat="1" applyFont="1" applyFill="1" applyBorder="1" applyAlignment="1" applyProtection="1">
      <alignment horizontal="right" vertical="center" shrinkToFit="1"/>
    </xf>
    <xf numFmtId="176" fontId="9" fillId="6" borderId="12" xfId="2" applyNumberFormat="1" applyFont="1" applyFill="1" applyBorder="1" applyAlignment="1" applyProtection="1">
      <alignment horizontal="right" vertical="center" shrinkToFit="1"/>
    </xf>
    <xf numFmtId="176" fontId="9" fillId="6" borderId="1" xfId="2" applyNumberFormat="1" applyFont="1" applyFill="1" applyBorder="1" applyAlignment="1" applyProtection="1">
      <alignment horizontal="right" vertical="center" shrinkToFit="1"/>
    </xf>
    <xf numFmtId="176" fontId="9" fillId="6" borderId="29" xfId="2" applyNumberFormat="1" applyFont="1" applyFill="1" applyBorder="1" applyAlignment="1" applyProtection="1">
      <alignment horizontal="right" vertical="center" shrinkToFit="1"/>
    </xf>
    <xf numFmtId="176" fontId="9" fillId="6" borderId="16" xfId="1" applyNumberFormat="1" applyFont="1" applyFill="1" applyBorder="1" applyAlignment="1" applyProtection="1">
      <alignment horizontal="right" vertical="center" shrinkToFit="1"/>
    </xf>
    <xf numFmtId="0" fontId="21" fillId="0" borderId="3" xfId="1" applyFont="1" applyBorder="1" applyAlignment="1" applyProtection="1">
      <alignment horizontal="center" vertical="center" shrinkToFit="1"/>
      <protection locked="0"/>
    </xf>
    <xf numFmtId="15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15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3" fontId="9" fillId="4" borderId="4" xfId="1" applyNumberFormat="1" applyFont="1" applyFill="1" applyBorder="1" applyAlignment="1" applyProtection="1">
      <alignment vertical="center" shrinkToFit="1"/>
      <protection locked="0"/>
    </xf>
    <xf numFmtId="3" fontId="9" fillId="4" borderId="5" xfId="1" applyNumberFormat="1" applyFont="1" applyFill="1" applyBorder="1" applyAlignment="1" applyProtection="1">
      <alignment vertical="center" shrinkToFit="1"/>
      <protection locked="0"/>
    </xf>
    <xf numFmtId="3" fontId="9" fillId="4" borderId="6" xfId="1" applyNumberFormat="1" applyFont="1" applyFill="1" applyBorder="1" applyAlignment="1" applyProtection="1">
      <alignment vertical="center" shrinkToFit="1"/>
      <protection locked="0"/>
    </xf>
    <xf numFmtId="3" fontId="7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18" xfId="0" applyFont="1" applyFill="1" applyBorder="1" applyAlignment="1" applyProtection="1">
      <alignment horizontal="right" vertical="center" shrinkToFit="1"/>
      <protection locked="0"/>
    </xf>
    <xf numFmtId="0" fontId="7" fillId="2" borderId="23" xfId="0" applyFont="1" applyFill="1" applyBorder="1" applyAlignment="1" applyProtection="1">
      <alignment horizontal="right" vertical="center" shrinkToFit="1"/>
      <protection locked="0"/>
    </xf>
    <xf numFmtId="177" fontId="9" fillId="0" borderId="7" xfId="1" applyNumberFormat="1" applyFont="1" applyFill="1" applyBorder="1" applyAlignment="1" applyProtection="1">
      <alignment horizontal="center" vertical="center" shrinkToFit="1"/>
      <protection locked="0"/>
    </xf>
    <xf numFmtId="177" fontId="9" fillId="0" borderId="8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1" applyFont="1" applyFill="1" applyBorder="1" applyAlignment="1" applyProtection="1">
      <alignment horizontal="center" vertical="center" shrinkToFit="1"/>
      <protection locked="0"/>
    </xf>
    <xf numFmtId="0" fontId="3" fillId="0" borderId="25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 shrinkToFit="1"/>
      <protection locked="0"/>
    </xf>
    <xf numFmtId="0" fontId="16" fillId="5" borderId="15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left" vertical="center" wrapText="1"/>
      <protection locked="0"/>
    </xf>
    <xf numFmtId="0" fontId="14" fillId="0" borderId="17" xfId="1" applyFont="1" applyBorder="1" applyProtection="1">
      <alignment vertical="center"/>
      <protection locked="0"/>
    </xf>
    <xf numFmtId="0" fontId="14" fillId="0" borderId="22" xfId="1" applyFont="1" applyBorder="1" applyProtection="1">
      <alignment vertical="center"/>
      <protection locked="0"/>
    </xf>
    <xf numFmtId="0" fontId="9" fillId="3" borderId="9" xfId="1" applyFont="1" applyFill="1" applyBorder="1" applyAlignment="1" applyProtection="1">
      <alignment horizontal="center" vertical="center" wrapText="1"/>
      <protection locked="0"/>
    </xf>
    <xf numFmtId="0" fontId="9" fillId="3" borderId="2" xfId="1" applyFont="1" applyFill="1" applyBorder="1" applyAlignment="1" applyProtection="1">
      <alignment horizontal="center" vertical="center" wrapText="1"/>
      <protection locked="0"/>
    </xf>
    <xf numFmtId="0" fontId="9" fillId="3" borderId="26" xfId="1" applyFont="1" applyFill="1" applyBorder="1" applyAlignment="1" applyProtection="1">
      <alignment horizontal="center" vertical="center" wrapText="1"/>
      <protection locked="0"/>
    </xf>
    <xf numFmtId="0" fontId="9" fillId="3" borderId="27" xfId="1" applyFont="1" applyFill="1" applyBorder="1" applyAlignment="1" applyProtection="1">
      <alignment horizontal="center" vertical="center" wrapText="1"/>
      <protection locked="0"/>
    </xf>
    <xf numFmtId="0" fontId="17" fillId="3" borderId="9" xfId="1" applyFont="1" applyFill="1" applyBorder="1" applyAlignment="1" applyProtection="1">
      <alignment horizontal="center" vertical="center" wrapText="1"/>
      <protection locked="0"/>
    </xf>
    <xf numFmtId="0" fontId="17" fillId="3" borderId="10" xfId="1" applyFont="1" applyFill="1" applyBorder="1" applyAlignment="1" applyProtection="1">
      <alignment horizontal="center" vertical="center" wrapText="1"/>
      <protection locked="0"/>
    </xf>
    <xf numFmtId="0" fontId="17" fillId="3" borderId="11" xfId="1" applyFont="1" applyFill="1" applyBorder="1" applyAlignment="1" applyProtection="1">
      <alignment horizontal="center" vertical="center" wrapText="1"/>
      <protection locked="0"/>
    </xf>
    <xf numFmtId="0" fontId="16" fillId="7" borderId="14" xfId="1" applyFont="1" applyFill="1" applyBorder="1" applyAlignment="1" applyProtection="1">
      <alignment horizontal="left" vertical="center" wrapText="1"/>
      <protection locked="0"/>
    </xf>
    <xf numFmtId="0" fontId="16" fillId="7" borderId="15" xfId="1" applyFont="1" applyFill="1" applyBorder="1" applyAlignment="1" applyProtection="1">
      <alignment horizontal="left" vertical="center" wrapText="1"/>
      <protection locked="0"/>
    </xf>
    <xf numFmtId="0" fontId="16" fillId="7" borderId="16" xfId="1" applyFont="1" applyFill="1" applyBorder="1" applyAlignment="1" applyProtection="1">
      <alignment horizontal="left" vertical="center" wrapText="1"/>
      <protection locked="0"/>
    </xf>
    <xf numFmtId="0" fontId="16" fillId="5" borderId="14" xfId="1" applyFont="1" applyFill="1" applyBorder="1" applyAlignment="1" applyProtection="1">
      <alignment horizontal="left" vertical="center" wrapText="1"/>
      <protection locked="0"/>
    </xf>
    <xf numFmtId="0" fontId="16" fillId="5" borderId="15" xfId="1" applyFont="1" applyFill="1" applyBorder="1" applyAlignment="1" applyProtection="1">
      <alignment horizontal="left" vertical="center" wrapText="1"/>
      <protection locked="0"/>
    </xf>
    <xf numFmtId="0" fontId="16" fillId="5" borderId="16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10" fillId="0" borderId="9" xfId="1" applyFont="1" applyBorder="1" applyAlignment="1" applyProtection="1">
      <alignment vertical="center" shrinkToFit="1"/>
      <protection locked="0"/>
    </xf>
    <xf numFmtId="0" fontId="10" fillId="0" borderId="10" xfId="1" applyFont="1" applyBorder="1" applyAlignment="1" applyProtection="1">
      <alignment vertical="center" shrinkToFit="1"/>
      <protection locked="0"/>
    </xf>
    <xf numFmtId="49" fontId="16" fillId="5" borderId="30" xfId="1" applyNumberFormat="1" applyFont="1" applyFill="1" applyBorder="1" applyAlignment="1">
      <alignment horizontal="left" vertical="center" wrapText="1"/>
    </xf>
    <xf numFmtId="49" fontId="16" fillId="5" borderId="31" xfId="1" applyNumberFormat="1" applyFont="1" applyFill="1" applyBorder="1" applyAlignment="1">
      <alignment horizontal="left" vertical="center" wrapText="1"/>
    </xf>
    <xf numFmtId="49" fontId="16" fillId="5" borderId="32" xfId="1" applyNumberFormat="1" applyFont="1" applyFill="1" applyBorder="1" applyAlignment="1">
      <alignment horizontal="left" vertical="center" wrapText="1"/>
    </xf>
    <xf numFmtId="0" fontId="10" fillId="0" borderId="12" xfId="1" applyFont="1" applyBorder="1" applyAlignment="1" applyProtection="1">
      <alignment horizontal="left" vertical="center" shrinkToFit="1"/>
      <protection locked="0"/>
    </xf>
    <xf numFmtId="0" fontId="10" fillId="0" borderId="13" xfId="1" applyFont="1" applyBorder="1" applyAlignment="1" applyProtection="1">
      <alignment horizontal="left" vertical="center" shrinkToFit="1"/>
      <protection locked="0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Zeros="0" tabSelected="1" topLeftCell="A10" zoomScale="110" zoomScaleNormal="110" workbookViewId="0">
      <selection activeCell="B16" sqref="B16"/>
    </sheetView>
  </sheetViews>
  <sheetFormatPr defaultRowHeight="16.5" x14ac:dyDescent="0.3"/>
  <cols>
    <col min="1" max="1" width="6.75" style="1" customWidth="1"/>
    <col min="2" max="2" width="4.25" style="1" customWidth="1"/>
    <col min="3" max="3" width="7.875" style="1" customWidth="1"/>
    <col min="4" max="4" width="8.25" style="1" customWidth="1"/>
    <col min="5" max="5" width="8.625" style="1" customWidth="1"/>
    <col min="6" max="6" width="7" style="1" customWidth="1"/>
    <col min="7" max="7" width="7.5" style="1" customWidth="1"/>
    <col min="8" max="8" width="7.75" style="1" customWidth="1"/>
    <col min="9" max="9" width="10" style="1" customWidth="1"/>
    <col min="10" max="10" width="12.375" style="1" customWidth="1"/>
    <col min="11" max="11" width="10.875" style="1" bestFit="1" customWidth="1"/>
    <col min="12" max="16384" width="9" style="1"/>
  </cols>
  <sheetData>
    <row r="1" spans="1:10" ht="39.75" customHeight="1" x14ac:dyDescent="0.3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7.25" thickBot="1" x14ac:dyDescent="0.3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0.100000000000001" customHeight="1" x14ac:dyDescent="0.3">
      <c r="A3" s="71" t="s">
        <v>17</v>
      </c>
      <c r="B3" s="72"/>
      <c r="C3" s="73"/>
      <c r="D3" s="74"/>
      <c r="E3" s="74"/>
      <c r="F3" s="74"/>
      <c r="G3" s="74"/>
      <c r="H3" s="74"/>
      <c r="I3" s="74"/>
      <c r="J3" s="75"/>
    </row>
    <row r="4" spans="1:10" ht="20.100000000000001" customHeight="1" x14ac:dyDescent="0.3">
      <c r="A4" s="76" t="s">
        <v>18</v>
      </c>
      <c r="B4" s="77"/>
      <c r="C4" s="65"/>
      <c r="D4" s="66"/>
      <c r="E4" s="66"/>
      <c r="F4" s="66"/>
      <c r="G4" s="66"/>
      <c r="H4" s="66"/>
      <c r="I4" s="66"/>
      <c r="J4" s="67"/>
    </row>
    <row r="5" spans="1:10" ht="20.100000000000001" customHeight="1" x14ac:dyDescent="0.3">
      <c r="A5" s="49" t="s">
        <v>19</v>
      </c>
      <c r="B5" s="50"/>
      <c r="C5" s="65"/>
      <c r="D5" s="66"/>
      <c r="E5" s="66"/>
      <c r="F5" s="66"/>
      <c r="G5" s="66"/>
      <c r="H5" s="66"/>
      <c r="I5" s="66"/>
      <c r="J5" s="67"/>
    </row>
    <row r="6" spans="1:10" ht="20.100000000000001" customHeight="1" x14ac:dyDescent="0.3">
      <c r="A6" s="49" t="s">
        <v>20</v>
      </c>
      <c r="B6" s="50"/>
      <c r="C6" s="65"/>
      <c r="D6" s="66"/>
      <c r="E6" s="66"/>
      <c r="F6" s="66"/>
      <c r="G6" s="66"/>
      <c r="H6" s="66"/>
      <c r="I6" s="66"/>
      <c r="J6" s="67"/>
    </row>
    <row r="7" spans="1:10" ht="20.100000000000001" customHeight="1" x14ac:dyDescent="0.3">
      <c r="A7" s="49" t="s">
        <v>21</v>
      </c>
      <c r="B7" s="50"/>
      <c r="C7" s="65"/>
      <c r="D7" s="66"/>
      <c r="E7" s="66"/>
      <c r="F7" s="66"/>
      <c r="G7" s="66"/>
      <c r="H7" s="66"/>
      <c r="I7" s="66"/>
      <c r="J7" s="67"/>
    </row>
    <row r="8" spans="1:10" ht="20.100000000000001" customHeight="1" x14ac:dyDescent="0.3">
      <c r="A8" s="49" t="s">
        <v>22</v>
      </c>
      <c r="B8" s="50"/>
      <c r="C8" s="62"/>
      <c r="D8" s="63"/>
      <c r="E8" s="63"/>
      <c r="F8" s="63"/>
      <c r="G8" s="63"/>
      <c r="H8" s="63"/>
      <c r="I8" s="63"/>
      <c r="J8" s="64"/>
    </row>
    <row r="9" spans="1:10" ht="20.100000000000001" customHeight="1" x14ac:dyDescent="0.3">
      <c r="A9" s="49" t="s">
        <v>23</v>
      </c>
      <c r="B9" s="50"/>
      <c r="C9" s="62"/>
      <c r="D9" s="63"/>
      <c r="E9" s="63"/>
      <c r="F9" s="63"/>
      <c r="G9" s="63"/>
      <c r="H9" s="63"/>
      <c r="I9" s="63"/>
      <c r="J9" s="64"/>
    </row>
    <row r="10" spans="1:10" ht="20.100000000000001" customHeight="1" x14ac:dyDescent="0.3">
      <c r="A10" s="49" t="s">
        <v>24</v>
      </c>
      <c r="B10" s="50"/>
      <c r="C10" s="62"/>
      <c r="D10" s="63"/>
      <c r="E10" s="63"/>
      <c r="F10" s="63"/>
      <c r="G10" s="63"/>
      <c r="H10" s="63"/>
      <c r="I10" s="63"/>
      <c r="J10" s="64"/>
    </row>
    <row r="11" spans="1:10" ht="20.100000000000001" customHeight="1" x14ac:dyDescent="0.3">
      <c r="A11" s="49" t="s">
        <v>25</v>
      </c>
      <c r="B11" s="50"/>
      <c r="C11" s="2"/>
      <c r="D11" s="51" t="s">
        <v>28</v>
      </c>
      <c r="E11" s="51"/>
      <c r="F11" s="3"/>
      <c r="G11" s="3"/>
      <c r="H11" s="3"/>
      <c r="I11" s="3"/>
      <c r="J11" s="4"/>
    </row>
    <row r="12" spans="1:10" ht="60.75" customHeight="1" thickBot="1" x14ac:dyDescent="0.35">
      <c r="A12" s="52" t="s">
        <v>26</v>
      </c>
      <c r="B12" s="53"/>
      <c r="C12" s="53"/>
      <c r="D12" s="53"/>
      <c r="E12" s="53"/>
      <c r="F12" s="53"/>
      <c r="G12" s="53"/>
      <c r="H12" s="53"/>
      <c r="I12" s="53"/>
      <c r="J12" s="54"/>
    </row>
    <row r="13" spans="1:10" ht="18.95" customHeight="1" x14ac:dyDescent="0.3">
      <c r="A13" s="55" t="s">
        <v>14</v>
      </c>
      <c r="B13" s="57" t="s">
        <v>5</v>
      </c>
      <c r="C13" s="5" t="s">
        <v>0</v>
      </c>
      <c r="D13" s="5" t="s">
        <v>1</v>
      </c>
      <c r="E13" s="5" t="s">
        <v>2</v>
      </c>
      <c r="F13" s="59" t="s">
        <v>3</v>
      </c>
      <c r="G13" s="60"/>
      <c r="H13" s="60"/>
      <c r="I13" s="61"/>
      <c r="J13" s="6" t="s">
        <v>4</v>
      </c>
    </row>
    <row r="14" spans="1:10" ht="18.95" customHeight="1" x14ac:dyDescent="0.3">
      <c r="A14" s="56"/>
      <c r="B14" s="58"/>
      <c r="C14" s="7" t="s">
        <v>6</v>
      </c>
      <c r="D14" s="7" t="s">
        <v>6</v>
      </c>
      <c r="E14" s="7" t="s">
        <v>6</v>
      </c>
      <c r="F14" s="8" t="s">
        <v>7</v>
      </c>
      <c r="G14" s="9" t="s">
        <v>8</v>
      </c>
      <c r="H14" s="10" t="s">
        <v>9</v>
      </c>
      <c r="I14" s="11" t="s">
        <v>10</v>
      </c>
      <c r="J14" s="7" t="s">
        <v>6</v>
      </c>
    </row>
    <row r="15" spans="1:10" ht="18.95" customHeight="1" x14ac:dyDescent="0.3">
      <c r="A15" s="45"/>
      <c r="B15" s="36" t="s">
        <v>29</v>
      </c>
      <c r="C15" s="13"/>
      <c r="D15" s="14"/>
      <c r="E15" s="14"/>
      <c r="F15" s="15"/>
      <c r="G15" s="16"/>
      <c r="H15" s="17"/>
      <c r="I15" s="18">
        <f t="shared" ref="I15:I30" si="0">SUM(F15,G15,H15)</f>
        <v>0</v>
      </c>
      <c r="J15" s="13"/>
    </row>
    <row r="16" spans="1:10" ht="18.95" customHeight="1" x14ac:dyDescent="0.3">
      <c r="A16" s="46"/>
      <c r="B16" s="12" t="s">
        <v>15</v>
      </c>
      <c r="C16" s="19"/>
      <c r="D16" s="19"/>
      <c r="E16" s="31">
        <f>$C$11*E15</f>
        <v>0</v>
      </c>
      <c r="F16" s="20">
        <f>IF(F15*$C$11&gt;50000,50000,F15*$C$11)</f>
        <v>0</v>
      </c>
      <c r="G16" s="21">
        <f t="shared" ref="G16:H16" si="1">IF(G15*$C$11&gt;50000,50000,G15*$C$11)</f>
        <v>0</v>
      </c>
      <c r="H16" s="22">
        <f t="shared" si="1"/>
        <v>0</v>
      </c>
      <c r="I16" s="23">
        <f t="shared" si="0"/>
        <v>0</v>
      </c>
      <c r="J16" s="19"/>
    </row>
    <row r="17" spans="1:11" ht="18.95" customHeight="1" x14ac:dyDescent="0.3">
      <c r="A17" s="45"/>
      <c r="B17" s="12" t="str">
        <f>B15</f>
        <v>USD</v>
      </c>
      <c r="C17" s="47"/>
      <c r="D17" s="47"/>
      <c r="E17" s="24"/>
      <c r="F17" s="15"/>
      <c r="G17" s="16"/>
      <c r="H17" s="17"/>
      <c r="I17" s="18">
        <f t="shared" si="0"/>
        <v>0</v>
      </c>
      <c r="J17" s="24"/>
    </row>
    <row r="18" spans="1:11" ht="18.95" customHeight="1" x14ac:dyDescent="0.3">
      <c r="A18" s="46"/>
      <c r="B18" s="12" t="s">
        <v>16</v>
      </c>
      <c r="C18" s="48"/>
      <c r="D18" s="48"/>
      <c r="E18" s="31">
        <f>$C$11*E17</f>
        <v>0</v>
      </c>
      <c r="F18" s="32">
        <f>IF(F17*$C$11&gt;50000,50000,F17*$C$11)</f>
        <v>0</v>
      </c>
      <c r="G18" s="33">
        <f t="shared" ref="G18" si="2">IF(G17*$C$11&gt;50000,50000,G17*$C$11)</f>
        <v>0</v>
      </c>
      <c r="H18" s="34">
        <f t="shared" ref="H18" si="3">IF(H17*$C$11&gt;50000,50000,H17*$C$11)</f>
        <v>0</v>
      </c>
      <c r="I18" s="35">
        <f t="shared" si="0"/>
        <v>0</v>
      </c>
      <c r="J18" s="31">
        <f>IF(J17*$C$11&gt;350000,350000,J17*$C$11)</f>
        <v>0</v>
      </c>
    </row>
    <row r="19" spans="1:11" ht="18.95" customHeight="1" x14ac:dyDescent="0.3">
      <c r="A19" s="45"/>
      <c r="B19" s="12" t="str">
        <f>B17</f>
        <v>USD</v>
      </c>
      <c r="C19" s="48"/>
      <c r="D19" s="48"/>
      <c r="E19" s="24"/>
      <c r="F19" s="15"/>
      <c r="G19" s="16"/>
      <c r="H19" s="17"/>
      <c r="I19" s="18">
        <f t="shared" si="0"/>
        <v>0</v>
      </c>
      <c r="J19" s="24"/>
    </row>
    <row r="20" spans="1:11" ht="18.95" customHeight="1" x14ac:dyDescent="0.3">
      <c r="A20" s="46"/>
      <c r="B20" s="12" t="s">
        <v>16</v>
      </c>
      <c r="C20" s="48"/>
      <c r="D20" s="48"/>
      <c r="E20" s="31">
        <f>$C$11*E19</f>
        <v>0</v>
      </c>
      <c r="F20" s="32">
        <f>IF(F19*$C$11&gt;50000,50000,F19*$C$11)</f>
        <v>0</v>
      </c>
      <c r="G20" s="33">
        <f t="shared" ref="G20" si="4">IF(G19*$C$11&gt;50000,50000,G19*$C$11)</f>
        <v>0</v>
      </c>
      <c r="H20" s="34">
        <f>IF(H19*$C$11&gt;50000,50000,H19*$C$11)</f>
        <v>0</v>
      </c>
      <c r="I20" s="35">
        <f t="shared" si="0"/>
        <v>0</v>
      </c>
      <c r="J20" s="31">
        <f>IF(J19*$C$11&gt;350000,350000,J19*$C$11)</f>
        <v>0</v>
      </c>
    </row>
    <row r="21" spans="1:11" ht="18.95" customHeight="1" x14ac:dyDescent="0.3">
      <c r="A21" s="45"/>
      <c r="B21" s="12" t="str">
        <f>B19</f>
        <v>USD</v>
      </c>
      <c r="C21" s="48"/>
      <c r="D21" s="48"/>
      <c r="E21" s="24"/>
      <c r="F21" s="15"/>
      <c r="G21" s="16"/>
      <c r="H21" s="17"/>
      <c r="I21" s="18">
        <f t="shared" si="0"/>
        <v>0</v>
      </c>
      <c r="J21" s="24"/>
    </row>
    <row r="22" spans="1:11" ht="18.95" customHeight="1" x14ac:dyDescent="0.3">
      <c r="A22" s="46"/>
      <c r="B22" s="12" t="s">
        <v>16</v>
      </c>
      <c r="C22" s="48"/>
      <c r="D22" s="48"/>
      <c r="E22" s="31">
        <f>$C$11*E21</f>
        <v>0</v>
      </c>
      <c r="F22" s="32">
        <f>IF(F21*$C$11&gt;50000,50000,F21*$C$11)</f>
        <v>0</v>
      </c>
      <c r="G22" s="33">
        <f t="shared" ref="G22" si="5">IF(G21*$C$11&gt;50000,50000,G21*$C$11)</f>
        <v>0</v>
      </c>
      <c r="H22" s="34">
        <f t="shared" ref="H22" si="6">IF(H21*$C$11&gt;50000,50000,H21*$C$11)</f>
        <v>0</v>
      </c>
      <c r="I22" s="35">
        <f t="shared" si="0"/>
        <v>0</v>
      </c>
      <c r="J22" s="31">
        <f>IF(J21*$C$11&gt;350000,350000,J21*$C$11)</f>
        <v>0</v>
      </c>
    </row>
    <row r="23" spans="1:11" ht="18.95" customHeight="1" x14ac:dyDescent="0.3">
      <c r="A23" s="37"/>
      <c r="B23" s="12" t="str">
        <f>B21</f>
        <v>USD</v>
      </c>
      <c r="C23" s="48"/>
      <c r="D23" s="48"/>
      <c r="E23" s="24"/>
      <c r="F23" s="15"/>
      <c r="G23" s="16"/>
      <c r="H23" s="17"/>
      <c r="I23" s="18">
        <f t="shared" si="0"/>
        <v>0</v>
      </c>
      <c r="J23" s="24"/>
    </row>
    <row r="24" spans="1:11" ht="18.95" customHeight="1" x14ac:dyDescent="0.3">
      <c r="A24" s="38"/>
      <c r="B24" s="12" t="s">
        <v>16</v>
      </c>
      <c r="C24" s="48"/>
      <c r="D24" s="48"/>
      <c r="E24" s="31">
        <f>$C$11*E23</f>
        <v>0</v>
      </c>
      <c r="F24" s="32">
        <f>IF(F23*$C$11&gt;50000,50000,F23*$C$11)</f>
        <v>0</v>
      </c>
      <c r="G24" s="33">
        <f t="shared" ref="G24" si="7">IF(G23*$C$11&gt;50000,50000,G23*$C$11)</f>
        <v>0</v>
      </c>
      <c r="H24" s="34">
        <f t="shared" ref="H24" si="8">IF(H23*$C$11&gt;50000,50000,H23*$C$11)</f>
        <v>0</v>
      </c>
      <c r="I24" s="35">
        <f t="shared" si="0"/>
        <v>0</v>
      </c>
      <c r="J24" s="31">
        <f>IF(J23*$C$11&gt;350000,350000,J23*$C$11)</f>
        <v>0</v>
      </c>
    </row>
    <row r="25" spans="1:11" ht="18.95" customHeight="1" x14ac:dyDescent="0.3">
      <c r="A25" s="37"/>
      <c r="B25" s="12" t="str">
        <f>B23</f>
        <v>USD</v>
      </c>
      <c r="C25" s="48"/>
      <c r="D25" s="48"/>
      <c r="E25" s="24"/>
      <c r="F25" s="15"/>
      <c r="G25" s="16"/>
      <c r="H25" s="17"/>
      <c r="I25" s="18">
        <f t="shared" si="0"/>
        <v>0</v>
      </c>
      <c r="J25" s="24"/>
    </row>
    <row r="26" spans="1:11" ht="18.95" customHeight="1" x14ac:dyDescent="0.3">
      <c r="A26" s="38"/>
      <c r="B26" s="12" t="s">
        <v>16</v>
      </c>
      <c r="C26" s="48"/>
      <c r="D26" s="48"/>
      <c r="E26" s="31">
        <f>$C$11*E25</f>
        <v>0</v>
      </c>
      <c r="F26" s="32">
        <f>IF(F25*$C$11&gt;50000,50000,F25*$C$11)</f>
        <v>0</v>
      </c>
      <c r="G26" s="33">
        <f t="shared" ref="G26" si="9">IF(G25*$C$11&gt;50000,50000,G25*$C$11)</f>
        <v>0</v>
      </c>
      <c r="H26" s="34">
        <f t="shared" ref="H26" si="10">IF(H25*$C$11&gt;50000,50000,H25*$C$11)</f>
        <v>0</v>
      </c>
      <c r="I26" s="35">
        <f t="shared" si="0"/>
        <v>0</v>
      </c>
      <c r="J26" s="31">
        <f>IF(J25*$C$11&gt;350000,350000,J25*$C$11)</f>
        <v>0</v>
      </c>
    </row>
    <row r="27" spans="1:11" ht="18.95" customHeight="1" x14ac:dyDescent="0.3">
      <c r="A27" s="37"/>
      <c r="B27" s="12" t="str">
        <f>B25</f>
        <v>USD</v>
      </c>
      <c r="C27" s="48"/>
      <c r="D27" s="48"/>
      <c r="E27" s="24"/>
      <c r="F27" s="15"/>
      <c r="G27" s="16"/>
      <c r="H27" s="17"/>
      <c r="I27" s="18">
        <f t="shared" si="0"/>
        <v>0</v>
      </c>
      <c r="J27" s="24"/>
    </row>
    <row r="28" spans="1:11" ht="18.95" customHeight="1" x14ac:dyDescent="0.3">
      <c r="A28" s="38"/>
      <c r="B28" s="12" t="s">
        <v>16</v>
      </c>
      <c r="C28" s="48"/>
      <c r="D28" s="48"/>
      <c r="E28" s="31">
        <f>$C$11*E27</f>
        <v>0</v>
      </c>
      <c r="F28" s="32">
        <f>IF(F27*$C$11&gt;50000,50000,F27*$C$11)</f>
        <v>0</v>
      </c>
      <c r="G28" s="33">
        <f t="shared" ref="G28" si="11">IF(G27*$C$11&gt;50000,50000,G27*$C$11)</f>
        <v>0</v>
      </c>
      <c r="H28" s="34">
        <f t="shared" ref="H28" si="12">IF(H27*$C$11&gt;50000,50000,H27*$C$11)</f>
        <v>0</v>
      </c>
      <c r="I28" s="35">
        <f t="shared" si="0"/>
        <v>0</v>
      </c>
      <c r="J28" s="31">
        <f>IF(J27*$C$11&gt;350000,350000,J27*$C$11)</f>
        <v>0</v>
      </c>
      <c r="K28" s="25"/>
    </row>
    <row r="29" spans="1:11" ht="18.95" customHeight="1" x14ac:dyDescent="0.3">
      <c r="A29" s="37"/>
      <c r="B29" s="12" t="str">
        <f>B27</f>
        <v>USD</v>
      </c>
      <c r="C29" s="26"/>
      <c r="D29" s="26"/>
      <c r="E29" s="24"/>
      <c r="F29" s="15"/>
      <c r="G29" s="16"/>
      <c r="H29" s="17"/>
      <c r="I29" s="18">
        <f t="shared" si="0"/>
        <v>0</v>
      </c>
      <c r="J29" s="24"/>
    </row>
    <row r="30" spans="1:11" ht="18.95" customHeight="1" x14ac:dyDescent="0.3">
      <c r="A30" s="38"/>
      <c r="B30" s="12" t="s">
        <v>16</v>
      </c>
      <c r="C30" s="26"/>
      <c r="D30" s="26"/>
      <c r="E30" s="31">
        <f>$C$11*E29</f>
        <v>0</v>
      </c>
      <c r="F30" s="32">
        <f>IF(F29*$C$11&gt;50000,50000,F29*$C$11)</f>
        <v>0</v>
      </c>
      <c r="G30" s="33">
        <f t="shared" ref="G30" si="13">IF(G29*$C$11&gt;50000,50000,G29*$C$11)</f>
        <v>0</v>
      </c>
      <c r="H30" s="34">
        <f t="shared" ref="H30" si="14">IF(H29*$C$11&gt;50000,50000,H29*$C$11)</f>
        <v>0</v>
      </c>
      <c r="I30" s="35">
        <f t="shared" si="0"/>
        <v>0</v>
      </c>
      <c r="J30" s="31">
        <f>IF(J29*$C$11&gt;350000,350000,J29*$C$11)</f>
        <v>0</v>
      </c>
      <c r="K30" s="25"/>
    </row>
    <row r="31" spans="1:11" ht="18.95" customHeight="1" thickBot="1" x14ac:dyDescent="0.35">
      <c r="A31" s="27" t="s">
        <v>13</v>
      </c>
      <c r="B31" s="28"/>
      <c r="C31" s="29">
        <f>SUM(C16,C18,C20,C22,C24,C26,C28)</f>
        <v>0</v>
      </c>
      <c r="D31" s="29">
        <f>SUM(D16,D18,D20,D22,D24,D26,D28)</f>
        <v>0</v>
      </c>
      <c r="E31" s="29">
        <f>IF(E16+E18+E20+E22+E24+E26+E28+E30&gt;150000,150000,E16+E18+E20+E22+E24+E26+E28+E30)</f>
        <v>0</v>
      </c>
      <c r="F31" s="39">
        <f>SUM(I16,I18,I20,I22,I24,I26,I28,I30)</f>
        <v>0</v>
      </c>
      <c r="G31" s="40"/>
      <c r="H31" s="40"/>
      <c r="I31" s="41"/>
      <c r="J31" s="29">
        <f>SUM(J16,J18,J20,J22,J24,J26,J28,J30)</f>
        <v>0</v>
      </c>
    </row>
    <row r="32" spans="1:11" ht="25.5" customHeight="1" thickBot="1" x14ac:dyDescent="0.35">
      <c r="A32" s="30" t="s">
        <v>12</v>
      </c>
      <c r="B32" s="42">
        <f>SUM(C31,D31,E31,F31,J31)</f>
        <v>0</v>
      </c>
      <c r="C32" s="43"/>
      <c r="D32" s="43"/>
      <c r="E32" s="43"/>
      <c r="F32" s="43"/>
      <c r="G32" s="43"/>
      <c r="H32" s="43"/>
      <c r="I32" s="43"/>
      <c r="J32" s="44"/>
    </row>
  </sheetData>
  <sheetProtection selectLockedCells="1"/>
  <mergeCells count="36">
    <mergeCell ref="A1:J1"/>
    <mergeCell ref="A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B9"/>
    <mergeCell ref="C9:J9"/>
    <mergeCell ref="A10:B10"/>
    <mergeCell ref="C10:J10"/>
    <mergeCell ref="A11:B11"/>
    <mergeCell ref="D11:E11"/>
    <mergeCell ref="A12:J12"/>
    <mergeCell ref="A13:A14"/>
    <mergeCell ref="B13:B14"/>
    <mergeCell ref="F13:I13"/>
    <mergeCell ref="A29:A30"/>
    <mergeCell ref="F31:I31"/>
    <mergeCell ref="B32:J32"/>
    <mergeCell ref="A15:A16"/>
    <mergeCell ref="A17:A18"/>
    <mergeCell ref="C17:C28"/>
    <mergeCell ref="D17:D28"/>
    <mergeCell ref="A19:A20"/>
    <mergeCell ref="A21:A22"/>
    <mergeCell ref="A23:A24"/>
    <mergeCell ref="A25:A26"/>
    <mergeCell ref="A27:A2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&amp;C한국제약협회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학술대회 상세지출내역</vt:lpstr>
      <vt:lpstr>'학술대회 상세지출내역'!Print_Area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user</cp:lastModifiedBy>
  <cp:lastPrinted>2011-06-08T04:51:42Z</cp:lastPrinted>
  <dcterms:created xsi:type="dcterms:W3CDTF">2010-12-27T07:42:04Z</dcterms:created>
  <dcterms:modified xsi:type="dcterms:W3CDTF">2018-07-25T06:33:39Z</dcterms:modified>
</cp:coreProperties>
</file>